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EJECUCION EN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G102" i="1" s="1"/>
  <c r="F101" i="1"/>
  <c r="F102" i="1" s="1"/>
  <c r="D101" i="1"/>
  <c r="C101" i="1"/>
  <c r="H100" i="1"/>
  <c r="E100" i="1"/>
  <c r="E101" i="1" s="1"/>
  <c r="G99" i="1"/>
  <c r="F99" i="1"/>
  <c r="D99" i="1"/>
  <c r="D102" i="1" s="1"/>
  <c r="C99" i="1"/>
  <c r="C102" i="1" s="1"/>
  <c r="H98" i="1"/>
  <c r="E98" i="1"/>
  <c r="E97" i="1"/>
  <c r="H97" i="1" s="1"/>
  <c r="H96" i="1"/>
  <c r="E96" i="1"/>
  <c r="H95" i="1"/>
  <c r="E95" i="1"/>
  <c r="E94" i="1"/>
  <c r="H94" i="1" s="1"/>
  <c r="H93" i="1"/>
  <c r="E93" i="1"/>
  <c r="H92" i="1"/>
  <c r="E92" i="1"/>
  <c r="E99" i="1" s="1"/>
  <c r="H99" i="1" s="1"/>
  <c r="G85" i="1"/>
  <c r="F85" i="1"/>
  <c r="D85" i="1"/>
  <c r="D86" i="1" s="1"/>
  <c r="C85" i="1"/>
  <c r="E84" i="1"/>
  <c r="E85" i="1" s="1"/>
  <c r="H85" i="1" s="1"/>
  <c r="G83" i="1"/>
  <c r="G86" i="1" s="1"/>
  <c r="F83" i="1"/>
  <c r="F86" i="1" s="1"/>
  <c r="D83" i="1"/>
  <c r="C83" i="1"/>
  <c r="C86" i="1" s="1"/>
  <c r="H82" i="1"/>
  <c r="E82" i="1"/>
  <c r="H81" i="1"/>
  <c r="H83" i="1" s="1"/>
  <c r="E81" i="1"/>
  <c r="E83" i="1" s="1"/>
  <c r="E86" i="1" s="1"/>
  <c r="H86" i="1" s="1"/>
  <c r="G79" i="1"/>
  <c r="F79" i="1"/>
  <c r="F80" i="1" s="1"/>
  <c r="D79" i="1"/>
  <c r="D80" i="1" s="1"/>
  <c r="C79" i="1"/>
  <c r="C80" i="1" s="1"/>
  <c r="E78" i="1"/>
  <c r="H78" i="1" s="1"/>
  <c r="H77" i="1"/>
  <c r="E77" i="1"/>
  <c r="H76" i="1"/>
  <c r="E76" i="1"/>
  <c r="E79" i="1" s="1"/>
  <c r="G75" i="1"/>
  <c r="G80" i="1" s="1"/>
  <c r="F75" i="1"/>
  <c r="D75" i="1"/>
  <c r="C75" i="1"/>
  <c r="E74" i="1"/>
  <c r="E75" i="1" s="1"/>
  <c r="H75" i="1" s="1"/>
  <c r="G72" i="1"/>
  <c r="G73" i="1" s="1"/>
  <c r="F72" i="1"/>
  <c r="F73" i="1" s="1"/>
  <c r="D72" i="1"/>
  <c r="D73" i="1" s="1"/>
  <c r="C72" i="1"/>
  <c r="C73" i="1" s="1"/>
  <c r="H71" i="1"/>
  <c r="E71" i="1"/>
  <c r="H70" i="1"/>
  <c r="E70" i="1"/>
  <c r="E72" i="1" s="1"/>
  <c r="G69" i="1"/>
  <c r="F69" i="1"/>
  <c r="D69" i="1"/>
  <c r="C69" i="1"/>
  <c r="E68" i="1"/>
  <c r="H68" i="1" s="1"/>
  <c r="H67" i="1"/>
  <c r="E67" i="1"/>
  <c r="H66" i="1"/>
  <c r="E66" i="1"/>
  <c r="E69" i="1" s="1"/>
  <c r="H69" i="1" s="1"/>
  <c r="G65" i="1"/>
  <c r="F65" i="1"/>
  <c r="D65" i="1"/>
  <c r="C65" i="1"/>
  <c r="E64" i="1"/>
  <c r="H64" i="1" s="1"/>
  <c r="H63" i="1"/>
  <c r="E63" i="1"/>
  <c r="H62" i="1"/>
  <c r="E62" i="1"/>
  <c r="E61" i="1"/>
  <c r="H61" i="1" s="1"/>
  <c r="H60" i="1"/>
  <c r="E60" i="1"/>
  <c r="H59" i="1"/>
  <c r="E59" i="1"/>
  <c r="E58" i="1"/>
  <c r="H58" i="1" s="1"/>
  <c r="H57" i="1"/>
  <c r="E57" i="1"/>
  <c r="H56" i="1"/>
  <c r="E56" i="1"/>
  <c r="E55" i="1"/>
  <c r="H55" i="1" s="1"/>
  <c r="H54" i="1"/>
  <c r="E54" i="1"/>
  <c r="H53" i="1"/>
  <c r="E53" i="1"/>
  <c r="E65" i="1" s="1"/>
  <c r="H65" i="1" s="1"/>
  <c r="G52" i="1"/>
  <c r="F52" i="1"/>
  <c r="D52" i="1"/>
  <c r="C52" i="1"/>
  <c r="E51" i="1"/>
  <c r="H51" i="1" s="1"/>
  <c r="H50" i="1"/>
  <c r="E50" i="1"/>
  <c r="H49" i="1"/>
  <c r="E49" i="1"/>
  <c r="E48" i="1"/>
  <c r="E52" i="1" s="1"/>
  <c r="H52" i="1" s="1"/>
  <c r="G43" i="1"/>
  <c r="F43" i="1"/>
  <c r="D43" i="1"/>
  <c r="C43" i="1"/>
  <c r="H42" i="1"/>
  <c r="E42" i="1"/>
  <c r="H41" i="1"/>
  <c r="E41" i="1"/>
  <c r="E40" i="1"/>
  <c r="H40" i="1" s="1"/>
  <c r="H39" i="1"/>
  <c r="E39" i="1"/>
  <c r="H38" i="1"/>
  <c r="E38" i="1"/>
  <c r="E37" i="1"/>
  <c r="H37" i="1" s="1"/>
  <c r="H36" i="1"/>
  <c r="E36" i="1"/>
  <c r="H35" i="1"/>
  <c r="E35" i="1"/>
  <c r="E34" i="1"/>
  <c r="H34" i="1" s="1"/>
  <c r="H33" i="1"/>
  <c r="E33" i="1"/>
  <c r="H32" i="1"/>
  <c r="E32" i="1"/>
  <c r="E31" i="1"/>
  <c r="H31" i="1" s="1"/>
  <c r="H30" i="1"/>
  <c r="E30" i="1"/>
  <c r="H29" i="1"/>
  <c r="E29" i="1"/>
  <c r="E28" i="1"/>
  <c r="H28" i="1" s="1"/>
  <c r="H27" i="1"/>
  <c r="E27" i="1"/>
  <c r="H26" i="1"/>
  <c r="E26" i="1"/>
  <c r="E25" i="1"/>
  <c r="E43" i="1" s="1"/>
  <c r="G24" i="1"/>
  <c r="F24" i="1"/>
  <c r="D24" i="1"/>
  <c r="C24" i="1"/>
  <c r="H23" i="1"/>
  <c r="E23" i="1"/>
  <c r="H22" i="1"/>
  <c r="E22" i="1"/>
  <c r="E21" i="1"/>
  <c r="H21" i="1" s="1"/>
  <c r="H20" i="1"/>
  <c r="E20" i="1"/>
  <c r="H19" i="1"/>
  <c r="E19" i="1"/>
  <c r="E18" i="1"/>
  <c r="H18" i="1" s="1"/>
  <c r="H17" i="1"/>
  <c r="E17" i="1"/>
  <c r="H16" i="1"/>
  <c r="E16" i="1"/>
  <c r="E15" i="1"/>
  <c r="H15" i="1" s="1"/>
  <c r="H14" i="1"/>
  <c r="E14" i="1"/>
  <c r="H13" i="1"/>
  <c r="E13" i="1"/>
  <c r="E12" i="1"/>
  <c r="H12" i="1" s="1"/>
  <c r="H11" i="1"/>
  <c r="E11" i="1"/>
  <c r="H10" i="1"/>
  <c r="H24" i="1" s="1"/>
  <c r="E10" i="1"/>
  <c r="E24" i="1" s="1"/>
  <c r="F103" i="1" l="1"/>
  <c r="C103" i="1"/>
  <c r="G103" i="1"/>
  <c r="E73" i="1"/>
  <c r="H73" i="1" s="1"/>
  <c r="H72" i="1"/>
  <c r="D103" i="1"/>
  <c r="E80" i="1"/>
  <c r="H80" i="1" s="1"/>
  <c r="H79" i="1"/>
  <c r="E102" i="1"/>
  <c r="H102" i="1" s="1"/>
  <c r="H101" i="1"/>
  <c r="H25" i="1"/>
  <c r="H43" i="1" s="1"/>
  <c r="H48" i="1"/>
  <c r="H74" i="1"/>
  <c r="H84" i="1"/>
  <c r="E103" i="1" l="1"/>
  <c r="H103" i="1" s="1"/>
</calcChain>
</file>

<file path=xl/sharedStrings.xml><?xml version="1.0" encoding="utf-8"?>
<sst xmlns="http://schemas.openxmlformats.org/spreadsheetml/2006/main" count="114" uniqueCount="82">
  <si>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</si>
  <si>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</si>
  <si>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</si>
  <si>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</si>
  <si>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2022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</si>
  <si>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</si>
  <si>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</si>
  <si>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</si>
  <si>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</si>
  <si>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</si>
  <si>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</si>
  <si>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</si>
  <si>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</si>
  <si>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</si>
  <si>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</si>
  <si>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</si>
  <si>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</si>
  <si>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</si>
  <si>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</si>
  <si>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</si>
  <si>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</si>
  <si>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</si>
  <si>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</si>
  <si>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Al Personal de Servicios Eventuales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</si>
  <si>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</si>
  <si>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</si>
  <si>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</si>
  <si>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</si>
  <si>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</si>
  <si>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</si>
  <si>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</si>
  <si>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</si>
  <si>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</si>
  <si>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</si>
  <si>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</si>
  <si>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</si>
  <si>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</si>
  <si>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</si>
  <si>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</si>
  <si>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</si>
  <si>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</si>
  <si>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</si>
  <si>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</si>
  <si>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</si>
  <si>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</si>
  <si>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</si>
  <si>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</si>
  <si>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</si>
  <si>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</si>
  <si>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</si>
  <si>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</si>
  <si>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</si>
  <si>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</si>
  <si>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</si>
  <si>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</si>
  <si>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</si>
  <si>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</si>
  <si>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</si>
  <si>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</si>
  <si>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</si>
  <si>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</si>
  <si>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</si>
  <si>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</si>
  <si>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</si>
  <si>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</si>
  <si>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</si>
  <si>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</si>
  <si>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</si>
  <si>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</si>
  <si>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</si>
  <si>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</si>
  <si>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</si>
  <si>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</si>
  <si>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</si>
  <si>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</si>
  <si>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</si>
  <si>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</si>
  <si>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</si>
  <si>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Vehiculos de Transporte</t>
  </si>
  <si>
    <t>Bienes Muebles Diversos</t>
  </si>
  <si>
    <t>Derechos de Propieda Intelectual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</si>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</sst>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sz val="11"/>
      <name val="Lucida Bright"/>
      <family val="1"/>
    </font>
    <font>
      <b/>
      <i/>
      <sz val="11"/>
      <name val="Lucida Bright"/>
      <family val="1"/>
    </font>
    <font>
      <b/>
      <sz val="11"/>
      <name val="Lucida Bright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0" borderId="0" xfId="0" applyFont="1"/>
    <xf numFmtId="0" fontId="9" fillId="0" borderId="7" xfId="0" applyFont="1" applyBorder="1"/>
    <xf numFmtId="0" fontId="9" fillId="0" borderId="8" xfId="0" applyFont="1" applyBorder="1"/>
    <xf numFmtId="44" fontId="10" fillId="0" borderId="8" xfId="2" applyFont="1" applyBorder="1"/>
    <xf numFmtId="44" fontId="10" fillId="0" borderId="9" xfId="2" applyFont="1" applyBorder="1"/>
    <xf numFmtId="44" fontId="10" fillId="0" borderId="10" xfId="2" applyFont="1" applyBorder="1"/>
    <xf numFmtId="0" fontId="9" fillId="0" borderId="11" xfId="0" applyFont="1" applyBorder="1"/>
    <xf numFmtId="0" fontId="9" fillId="0" borderId="9" xfId="0" applyFont="1" applyBorder="1"/>
    <xf numFmtId="49" fontId="9" fillId="0" borderId="11" xfId="0" applyNumberFormat="1" applyFont="1" applyFill="1" applyBorder="1" applyAlignment="1">
      <alignment horizontal="center"/>
    </xf>
    <xf numFmtId="0" fontId="7" fillId="0" borderId="9" xfId="0" applyFont="1" applyFill="1" applyBorder="1"/>
    <xf numFmtId="164" fontId="8" fillId="0" borderId="9" xfId="2" applyNumberFormat="1" applyFont="1" applyFill="1" applyBorder="1" applyAlignment="1">
      <alignment horizontal="center"/>
    </xf>
    <xf numFmtId="44" fontId="8" fillId="2" borderId="9" xfId="2" applyFont="1" applyFill="1" applyBorder="1"/>
    <xf numFmtId="44" fontId="8" fillId="3" borderId="9" xfId="2" applyFont="1" applyFill="1" applyBorder="1"/>
    <xf numFmtId="44" fontId="8" fillId="4" borderId="12" xfId="2" applyFont="1" applyFill="1" applyBorder="1"/>
    <xf numFmtId="165" fontId="8" fillId="5" borderId="10" xfId="1" applyNumberFormat="1" applyFont="1" applyFill="1" applyBorder="1"/>
    <xf numFmtId="44" fontId="0" fillId="0" borderId="0" xfId="2" applyFont="1"/>
    <xf numFmtId="43" fontId="0" fillId="0" borderId="0" xfId="0" applyNumberFormat="1"/>
    <xf numFmtId="0" fontId="9" fillId="0" borderId="13" xfId="0" applyFont="1" applyBorder="1"/>
    <xf numFmtId="0" fontId="9" fillId="0" borderId="14" xfId="0" applyFont="1" applyBorder="1"/>
    <xf numFmtId="44" fontId="10" fillId="0" borderId="14" xfId="2" applyFont="1" applyBorder="1"/>
    <xf numFmtId="0" fontId="9" fillId="0" borderId="1" xfId="0" applyFont="1" applyFill="1" applyBorder="1"/>
    <xf numFmtId="0" fontId="7" fillId="0" borderId="5" xfId="0" applyFont="1" applyFill="1" applyBorder="1"/>
    <xf numFmtId="44" fontId="8" fillId="0" borderId="5" xfId="2" applyFont="1" applyFill="1" applyBorder="1"/>
    <xf numFmtId="44" fontId="8" fillId="0" borderId="6" xfId="2" applyFont="1" applyBorder="1"/>
    <xf numFmtId="0" fontId="9" fillId="0" borderId="0" xfId="0" applyFont="1" applyFill="1" applyBorder="1"/>
    <xf numFmtId="0" fontId="7" fillId="0" borderId="0" xfId="0" applyFont="1" applyFill="1" applyBorder="1"/>
    <xf numFmtId="44" fontId="8" fillId="0" borderId="0" xfId="2" applyFont="1" applyFill="1" applyBorder="1"/>
    <xf numFmtId="44" fontId="8" fillId="0" borderId="0" xfId="2" applyFont="1" applyBorder="1"/>
    <xf numFmtId="49" fontId="7" fillId="0" borderId="5" xfId="0" applyNumberFormat="1" applyFont="1" applyFill="1" applyBorder="1" applyAlignment="1">
      <alignment horizontal="center"/>
    </xf>
    <xf numFmtId="44" fontId="7" fillId="0" borderId="5" xfId="2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4" fontId="7" fillId="2" borderId="1" xfId="2" applyFont="1" applyFill="1" applyBorder="1" applyAlignment="1">
      <alignment horizontal="center"/>
    </xf>
    <xf numFmtId="44" fontId="7" fillId="3" borderId="5" xfId="2" applyFont="1" applyFill="1" applyBorder="1" applyAlignment="1">
      <alignment horizontal="center"/>
    </xf>
    <xf numFmtId="44" fontId="7" fillId="4" borderId="2" xfId="2" applyFont="1" applyFill="1" applyBorder="1" applyAlignment="1">
      <alignment horizontal="center"/>
    </xf>
    <xf numFmtId="44" fontId="7" fillId="2" borderId="6" xfId="2" applyFont="1" applyFill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44" fontId="10" fillId="0" borderId="16" xfId="2" applyFont="1" applyBorder="1"/>
    <xf numFmtId="0" fontId="9" fillId="0" borderId="11" xfId="0" applyFont="1" applyFill="1" applyBorder="1"/>
    <xf numFmtId="44" fontId="8" fillId="0" borderId="9" xfId="2" applyFont="1" applyFill="1" applyBorder="1"/>
    <xf numFmtId="44" fontId="8" fillId="0" borderId="10" xfId="2" applyFont="1" applyBorder="1"/>
    <xf numFmtId="0" fontId="9" fillId="0" borderId="13" xfId="0" applyFont="1" applyFill="1" applyBorder="1"/>
    <xf numFmtId="0" fontId="7" fillId="0" borderId="14" xfId="0" applyFont="1" applyFill="1" applyBorder="1"/>
    <xf numFmtId="44" fontId="8" fillId="0" borderId="14" xfId="2" applyFont="1" applyFill="1" applyBorder="1"/>
    <xf numFmtId="44" fontId="8" fillId="0" borderId="17" xfId="2" applyFont="1" applyBorder="1"/>
    <xf numFmtId="0" fontId="7" fillId="0" borderId="1" xfId="0" applyFont="1" applyFill="1" applyBorder="1"/>
    <xf numFmtId="44" fontId="8" fillId="2" borderId="5" xfId="2" applyFont="1" applyFill="1" applyBorder="1"/>
    <xf numFmtId="44" fontId="8" fillId="3" borderId="5" xfId="2" applyFont="1" applyFill="1" applyBorder="1"/>
    <xf numFmtId="44" fontId="8" fillId="4" borderId="5" xfId="2" applyFont="1" applyFill="1" applyBorder="1"/>
    <xf numFmtId="44" fontId="8" fillId="2" borderId="6" xfId="2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9" xfId="2" applyBorder="1"/>
    <xf numFmtId="166" fontId="0" fillId="0" borderId="0" xfId="0" applyNumberFormat="1"/>
    <xf numFmtId="0" fontId="7" fillId="0" borderId="11" xfId="0" applyFont="1" applyFill="1" applyBorder="1"/>
    <xf numFmtId="44" fontId="8" fillId="4" borderId="9" xfId="2" applyFont="1" applyFill="1" applyBorder="1"/>
    <xf numFmtId="44" fontId="8" fillId="2" borderId="10" xfId="2" applyFont="1" applyFill="1" applyBorder="1"/>
    <xf numFmtId="44" fontId="10" fillId="6" borderId="10" xfId="2" applyFont="1" applyFill="1" applyBorder="1"/>
    <xf numFmtId="166" fontId="0" fillId="0" borderId="0" xfId="0" applyNumberFormat="1" applyFill="1"/>
    <xf numFmtId="0" fontId="0" fillId="0" borderId="0" xfId="0" applyFill="1"/>
    <xf numFmtId="44" fontId="8" fillId="6" borderId="10" xfId="2" applyFont="1" applyFill="1" applyBorder="1"/>
    <xf numFmtId="44" fontId="8" fillId="6" borderId="17" xfId="2" applyFont="1" applyFill="1" applyBorder="1"/>
    <xf numFmtId="44" fontId="7" fillId="5" borderId="6" xfId="2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16" xfId="0" applyFont="1" applyFill="1" applyBorder="1"/>
    <xf numFmtId="44" fontId="10" fillId="0" borderId="16" xfId="2" applyFont="1" applyFill="1" applyBorder="1"/>
    <xf numFmtId="166" fontId="10" fillId="0" borderId="0" xfId="0" applyNumberFormat="1" applyFont="1" applyFill="1"/>
    <xf numFmtId="0" fontId="10" fillId="0" borderId="0" xfId="0" applyFont="1" applyFill="1"/>
    <xf numFmtId="0" fontId="9" fillId="0" borderId="9" xfId="0" applyFont="1" applyFill="1" applyBorder="1"/>
    <xf numFmtId="44" fontId="10" fillId="0" borderId="9" xfId="2" applyFont="1" applyFill="1" applyBorder="1"/>
    <xf numFmtId="44" fontId="10" fillId="0" borderId="14" xfId="2" applyFont="1" applyFill="1" applyBorder="1"/>
    <xf numFmtId="44" fontId="8" fillId="2" borderId="14" xfId="2" applyFont="1" applyFill="1" applyBorder="1"/>
    <xf numFmtId="44" fontId="8" fillId="3" borderId="14" xfId="2" applyFont="1" applyFill="1" applyBorder="1"/>
    <xf numFmtId="44" fontId="8" fillId="4" borderId="14" xfId="2" applyFont="1" applyFill="1" applyBorder="1"/>
    <xf numFmtId="164" fontId="8" fillId="0" borderId="5" xfId="2" applyNumberFormat="1" applyFont="1" applyFill="1" applyBorder="1" applyProtection="1"/>
    <xf numFmtId="43" fontId="1" fillId="0" borderId="0" xfId="1"/>
    <xf numFmtId="166" fontId="10" fillId="0" borderId="0" xfId="0" applyNumberFormat="1" applyFont="1"/>
    <xf numFmtId="0" fontId="7" fillId="0" borderId="0" xfId="0" applyFont="1" applyFill="1" applyBorder="1" applyAlignment="1">
      <alignment horizontal="center"/>
    </xf>
    <xf numFmtId="43" fontId="8" fillId="0" borderId="0" xfId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47625</xdr:rowOff>
    </xdr:from>
    <xdr:to>
      <xdr:col>1</xdr:col>
      <xdr:colOff>295274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628649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A10" workbookViewId="0">
      <selection activeCell="J4" sqref="J4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1" spans="1:9" ht="9" customHeight="1" x14ac:dyDescent="0.25"/>
    <row r="2" spans="1:9" ht="22.5" customHeight="1" x14ac:dyDescent="0.25">
      <c r="A2" s="1"/>
      <c r="B2" s="93" t="s">
        <v>0</v>
      </c>
      <c r="C2" s="93"/>
      <c r="D2" s="93"/>
      <c r="E2" s="93"/>
      <c r="F2" s="93"/>
      <c r="G2" s="93"/>
      <c r="H2" s="93"/>
      <c r="I2" s="2"/>
    </row>
    <row r="3" spans="1:9" ht="16.5" customHeight="1" x14ac:dyDescent="0.25">
      <c r="A3" s="1"/>
      <c r="B3" s="93" t="s">
        <v>1</v>
      </c>
      <c r="C3" s="93"/>
      <c r="D3" s="93"/>
      <c r="E3" s="93"/>
      <c r="F3" s="93"/>
      <c r="G3" s="93"/>
      <c r="H3" s="93"/>
      <c r="I3" s="1"/>
    </row>
    <row r="4" spans="1:9" ht="16.5" customHeight="1" x14ac:dyDescent="0.25">
      <c r="A4" s="3"/>
      <c r="B4" s="94" t="s">
        <v>2</v>
      </c>
      <c r="C4" s="94"/>
      <c r="D4" s="94"/>
      <c r="E4" s="94"/>
      <c r="F4" s="94"/>
      <c r="G4" s="94"/>
      <c r="H4" s="94"/>
      <c r="I4" s="1"/>
    </row>
    <row r="5" spans="1:9" ht="12.75" customHeight="1" x14ac:dyDescent="0.25">
      <c r="A5" s="3"/>
      <c r="B5" s="4"/>
      <c r="C5" s="4"/>
      <c r="D5" s="4"/>
      <c r="E5" s="4"/>
      <c r="F5" s="4"/>
      <c r="G5" s="4"/>
      <c r="H5" s="3"/>
      <c r="I5" s="1"/>
    </row>
    <row r="6" spans="1:9" ht="12.75" customHeight="1" x14ac:dyDescent="0.25">
      <c r="A6" s="95" t="s">
        <v>3</v>
      </c>
      <c r="B6" s="95"/>
      <c r="C6" s="95"/>
      <c r="D6" s="95"/>
      <c r="E6" s="95"/>
      <c r="F6" s="95"/>
      <c r="G6" s="95"/>
      <c r="H6" s="95"/>
      <c r="I6" s="1"/>
    </row>
    <row r="7" spans="1:9" ht="12.75" customHeight="1" x14ac:dyDescent="0.25">
      <c r="A7" s="5"/>
      <c r="B7" s="95" t="s">
        <v>4</v>
      </c>
      <c r="C7" s="95"/>
      <c r="D7" s="95"/>
      <c r="E7" s="95"/>
      <c r="F7" s="95"/>
      <c r="G7" s="95"/>
      <c r="H7" s="95"/>
      <c r="I7" s="1"/>
    </row>
    <row r="8" spans="1:9" ht="12.75" customHeight="1" thickBot="1" x14ac:dyDescent="0.3">
      <c r="A8" s="95"/>
      <c r="B8" s="95"/>
      <c r="C8" s="95"/>
      <c r="D8" s="95"/>
      <c r="E8" s="95"/>
      <c r="F8" s="95"/>
      <c r="G8" s="95"/>
      <c r="H8" s="95"/>
      <c r="I8" s="1"/>
    </row>
    <row r="9" spans="1:9" s="14" customFormat="1" ht="17.25" customHeight="1" thickBot="1" x14ac:dyDescent="0.25">
      <c r="A9" s="6" t="s">
        <v>5</v>
      </c>
      <c r="B9" s="7" t="s">
        <v>6</v>
      </c>
      <c r="C9" s="8" t="s">
        <v>7</v>
      </c>
      <c r="D9" s="9" t="s">
        <v>8</v>
      </c>
      <c r="E9" s="10" t="s">
        <v>9</v>
      </c>
      <c r="F9" s="11" t="s">
        <v>10</v>
      </c>
      <c r="G9" s="12" t="s">
        <v>11</v>
      </c>
      <c r="H9" s="13" t="s">
        <v>12</v>
      </c>
    </row>
    <row r="10" spans="1:9" ht="12.75" customHeight="1" x14ac:dyDescent="0.25">
      <c r="A10" s="15">
        <v>51101</v>
      </c>
      <c r="B10" s="16" t="s">
        <v>13</v>
      </c>
      <c r="C10" s="17">
        <v>4749070</v>
      </c>
      <c r="D10" s="18">
        <v>0</v>
      </c>
      <c r="E10" s="17">
        <f t="shared" ref="E10:E42" si="0">C10+D10</f>
        <v>4749070</v>
      </c>
      <c r="F10" s="17">
        <v>382553.95</v>
      </c>
      <c r="G10" s="17">
        <v>0</v>
      </c>
      <c r="H10" s="19">
        <f>((E10-F10)-G10)</f>
        <v>4366516.05</v>
      </c>
    </row>
    <row r="11" spans="1:9" ht="12.75" customHeight="1" x14ac:dyDescent="0.25">
      <c r="A11" s="20">
        <v>51103</v>
      </c>
      <c r="B11" s="21" t="s">
        <v>14</v>
      </c>
      <c r="C11" s="18">
        <v>174750</v>
      </c>
      <c r="D11" s="18">
        <v>0</v>
      </c>
      <c r="E11" s="17">
        <f t="shared" si="0"/>
        <v>174750</v>
      </c>
      <c r="F11" s="17">
        <v>0</v>
      </c>
      <c r="G11" s="17">
        <v>0</v>
      </c>
      <c r="H11" s="19">
        <f t="shared" ref="H11:H42" si="1">((E11-F11)-G11)</f>
        <v>174750</v>
      </c>
    </row>
    <row r="12" spans="1:9" ht="12.75" customHeight="1" x14ac:dyDescent="0.25">
      <c r="A12" s="20">
        <v>51107</v>
      </c>
      <c r="B12" s="21" t="s">
        <v>15</v>
      </c>
      <c r="C12" s="18">
        <v>495300</v>
      </c>
      <c r="D12" s="18">
        <v>0</v>
      </c>
      <c r="E12" s="17">
        <f t="shared" si="0"/>
        <v>495300</v>
      </c>
      <c r="F12" s="17">
        <v>0</v>
      </c>
      <c r="G12" s="17">
        <v>0</v>
      </c>
      <c r="H12" s="19">
        <f t="shared" si="1"/>
        <v>495300</v>
      </c>
    </row>
    <row r="13" spans="1:9" ht="12.75" customHeight="1" x14ac:dyDescent="0.25">
      <c r="A13" s="20">
        <v>51201</v>
      </c>
      <c r="B13" s="21" t="s">
        <v>16</v>
      </c>
      <c r="C13" s="18">
        <v>1790865</v>
      </c>
      <c r="D13" s="18">
        <v>0</v>
      </c>
      <c r="E13" s="17">
        <f t="shared" si="0"/>
        <v>1790865</v>
      </c>
      <c r="F13" s="17">
        <v>135144.39000000001</v>
      </c>
      <c r="G13" s="17">
        <v>0</v>
      </c>
      <c r="H13" s="19">
        <f t="shared" si="1"/>
        <v>1655720.6099999999</v>
      </c>
    </row>
    <row r="14" spans="1:9" ht="12.75" customHeight="1" x14ac:dyDescent="0.25">
      <c r="A14" s="20">
        <v>51203</v>
      </c>
      <c r="B14" s="21" t="s">
        <v>14</v>
      </c>
      <c r="C14" s="18">
        <v>54755</v>
      </c>
      <c r="D14" s="18">
        <v>0</v>
      </c>
      <c r="E14" s="17">
        <f t="shared" si="0"/>
        <v>54755</v>
      </c>
      <c r="F14" s="17">
        <v>0</v>
      </c>
      <c r="G14" s="17">
        <v>0</v>
      </c>
      <c r="H14" s="19">
        <f t="shared" si="1"/>
        <v>54755</v>
      </c>
    </row>
    <row r="15" spans="1:9" ht="12.75" customHeight="1" x14ac:dyDescent="0.25">
      <c r="A15" s="20">
        <v>51207</v>
      </c>
      <c r="B15" s="21" t="s">
        <v>15</v>
      </c>
      <c r="C15" s="18">
        <v>156000</v>
      </c>
      <c r="D15" s="18">
        <v>0</v>
      </c>
      <c r="E15" s="17">
        <f t="shared" si="0"/>
        <v>156000</v>
      </c>
      <c r="F15" s="17">
        <v>0</v>
      </c>
      <c r="G15" s="17">
        <v>0</v>
      </c>
      <c r="H15" s="19">
        <f t="shared" si="1"/>
        <v>156000</v>
      </c>
    </row>
    <row r="16" spans="1:9" ht="12.75" customHeight="1" x14ac:dyDescent="0.25">
      <c r="A16" s="20">
        <v>51401</v>
      </c>
      <c r="B16" s="21" t="s">
        <v>17</v>
      </c>
      <c r="C16" s="18">
        <v>312855</v>
      </c>
      <c r="D16" s="18">
        <v>0</v>
      </c>
      <c r="E16" s="17">
        <f t="shared" si="0"/>
        <v>312855</v>
      </c>
      <c r="F16" s="17">
        <v>22286.02</v>
      </c>
      <c r="G16" s="17">
        <v>0</v>
      </c>
      <c r="H16" s="19">
        <f t="shared" si="1"/>
        <v>290568.98</v>
      </c>
    </row>
    <row r="17" spans="1:11" ht="12.75" customHeight="1" x14ac:dyDescent="0.25">
      <c r="A17" s="20">
        <v>51402</v>
      </c>
      <c r="B17" s="21" t="s">
        <v>18</v>
      </c>
      <c r="C17" s="18">
        <v>101460</v>
      </c>
      <c r="D17" s="18">
        <v>0</v>
      </c>
      <c r="E17" s="17">
        <f t="shared" si="0"/>
        <v>101460</v>
      </c>
      <c r="F17" s="17">
        <v>7208.76</v>
      </c>
      <c r="G17" s="17">
        <v>0</v>
      </c>
      <c r="H17" s="19">
        <f t="shared" si="1"/>
        <v>94251.24</v>
      </c>
    </row>
    <row r="18" spans="1:11" ht="12.75" customHeight="1" x14ac:dyDescent="0.25">
      <c r="A18" s="20">
        <v>51501</v>
      </c>
      <c r="B18" s="21" t="s">
        <v>19</v>
      </c>
      <c r="C18" s="18">
        <v>355745</v>
      </c>
      <c r="D18" s="18">
        <v>0</v>
      </c>
      <c r="E18" s="17">
        <f t="shared" si="0"/>
        <v>355745</v>
      </c>
      <c r="F18" s="17">
        <v>25359.75</v>
      </c>
      <c r="G18" s="17">
        <v>0</v>
      </c>
      <c r="H18" s="19">
        <f t="shared" si="1"/>
        <v>330385.25</v>
      </c>
    </row>
    <row r="19" spans="1:11" ht="12.75" customHeight="1" x14ac:dyDescent="0.25">
      <c r="A19" s="20">
        <v>51502</v>
      </c>
      <c r="B19" s="21" t="s">
        <v>20</v>
      </c>
      <c r="C19" s="18">
        <v>137400</v>
      </c>
      <c r="D19" s="18">
        <v>0</v>
      </c>
      <c r="E19" s="17">
        <f t="shared" si="0"/>
        <v>137400</v>
      </c>
      <c r="F19" s="17">
        <v>9647.58</v>
      </c>
      <c r="G19" s="17">
        <v>0</v>
      </c>
      <c r="H19" s="19">
        <f t="shared" si="1"/>
        <v>127752.42</v>
      </c>
    </row>
    <row r="20" spans="1:11" ht="12.75" customHeight="1" x14ac:dyDescent="0.25">
      <c r="A20" s="20">
        <v>51601</v>
      </c>
      <c r="B20" s="21" t="s">
        <v>21</v>
      </c>
      <c r="C20" s="18">
        <v>46630</v>
      </c>
      <c r="D20" s="18">
        <v>0</v>
      </c>
      <c r="E20" s="17">
        <f t="shared" si="0"/>
        <v>46630</v>
      </c>
      <c r="F20" s="17">
        <v>3885.76</v>
      </c>
      <c r="G20" s="17">
        <v>0</v>
      </c>
      <c r="H20" s="19">
        <f t="shared" si="1"/>
        <v>42744.24</v>
      </c>
    </row>
    <row r="21" spans="1:11" ht="12.75" customHeight="1" x14ac:dyDescent="0.25">
      <c r="A21" s="20">
        <v>51701</v>
      </c>
      <c r="B21" s="21" t="s">
        <v>22</v>
      </c>
      <c r="C21" s="18">
        <v>25130</v>
      </c>
      <c r="D21" s="18">
        <v>0</v>
      </c>
      <c r="E21" s="17">
        <f t="shared" si="0"/>
        <v>25130</v>
      </c>
      <c r="F21" s="17">
        <v>0</v>
      </c>
      <c r="G21" s="17">
        <v>0</v>
      </c>
      <c r="H21" s="19">
        <f t="shared" si="1"/>
        <v>25130</v>
      </c>
    </row>
    <row r="22" spans="1:11" ht="12.75" customHeight="1" x14ac:dyDescent="0.25">
      <c r="A22" s="20">
        <v>51702</v>
      </c>
      <c r="B22" s="21" t="s">
        <v>23</v>
      </c>
      <c r="C22" s="18">
        <v>5635</v>
      </c>
      <c r="D22" s="18">
        <v>0</v>
      </c>
      <c r="E22" s="17">
        <f t="shared" si="0"/>
        <v>5635</v>
      </c>
      <c r="F22" s="17">
        <v>0</v>
      </c>
      <c r="G22" s="17">
        <v>0</v>
      </c>
      <c r="H22" s="19">
        <f t="shared" si="1"/>
        <v>5635</v>
      </c>
    </row>
    <row r="23" spans="1:11" ht="12.75" customHeight="1" x14ac:dyDescent="0.25">
      <c r="A23" s="20">
        <v>51903</v>
      </c>
      <c r="B23" s="21" t="s">
        <v>24</v>
      </c>
      <c r="C23" s="18">
        <v>59750</v>
      </c>
      <c r="D23" s="18">
        <v>0</v>
      </c>
      <c r="E23" s="17">
        <f t="shared" si="0"/>
        <v>59750</v>
      </c>
      <c r="F23" s="17">
        <v>600</v>
      </c>
      <c r="G23" s="17">
        <v>0</v>
      </c>
      <c r="H23" s="19">
        <f t="shared" si="1"/>
        <v>59150</v>
      </c>
    </row>
    <row r="24" spans="1:11" ht="12.75" customHeight="1" x14ac:dyDescent="0.25">
      <c r="A24" s="22"/>
      <c r="B24" s="23" t="s">
        <v>25</v>
      </c>
      <c r="C24" s="24">
        <f t="shared" ref="C24:H24" si="2">SUM(C10:C23)</f>
        <v>8465345</v>
      </c>
      <c r="D24" s="24">
        <f t="shared" si="2"/>
        <v>0</v>
      </c>
      <c r="E24" s="25">
        <f t="shared" si="2"/>
        <v>8465345</v>
      </c>
      <c r="F24" s="26">
        <f t="shared" si="2"/>
        <v>586686.21</v>
      </c>
      <c r="G24" s="27">
        <f>SUM(G10:G23)</f>
        <v>0</v>
      </c>
      <c r="H24" s="28">
        <f t="shared" si="2"/>
        <v>7878658.790000001</v>
      </c>
    </row>
    <row r="25" spans="1:11" ht="12.75" customHeight="1" x14ac:dyDescent="0.25">
      <c r="A25" s="20">
        <v>54101</v>
      </c>
      <c r="B25" s="21" t="s">
        <v>26</v>
      </c>
      <c r="C25" s="18">
        <v>27140</v>
      </c>
      <c r="D25" s="18">
        <v>0</v>
      </c>
      <c r="E25" s="17">
        <f t="shared" si="0"/>
        <v>27140</v>
      </c>
      <c r="F25" s="17">
        <v>0</v>
      </c>
      <c r="G25" s="17">
        <v>0</v>
      </c>
      <c r="H25" s="19">
        <f t="shared" si="1"/>
        <v>27140</v>
      </c>
    </row>
    <row r="26" spans="1:11" ht="12.75" customHeight="1" x14ac:dyDescent="0.25">
      <c r="A26" s="20">
        <v>54103</v>
      </c>
      <c r="B26" s="21" t="s">
        <v>27</v>
      </c>
      <c r="C26" s="18">
        <v>1205</v>
      </c>
      <c r="D26" s="18">
        <v>0</v>
      </c>
      <c r="E26" s="17">
        <f t="shared" si="0"/>
        <v>1205</v>
      </c>
      <c r="F26" s="17">
        <v>0</v>
      </c>
      <c r="G26" s="17">
        <v>0</v>
      </c>
      <c r="H26" s="19">
        <f t="shared" si="1"/>
        <v>1205</v>
      </c>
    </row>
    <row r="27" spans="1:11" ht="12.75" customHeight="1" x14ac:dyDescent="0.25">
      <c r="A27" s="20">
        <v>54104</v>
      </c>
      <c r="B27" s="21" t="s">
        <v>28</v>
      </c>
      <c r="C27" s="18">
        <v>86480</v>
      </c>
      <c r="D27" s="18">
        <v>0</v>
      </c>
      <c r="E27" s="17">
        <f t="shared" si="0"/>
        <v>86480</v>
      </c>
      <c r="F27" s="17">
        <v>0</v>
      </c>
      <c r="G27" s="17">
        <v>0</v>
      </c>
      <c r="H27" s="19">
        <f t="shared" si="1"/>
        <v>86480</v>
      </c>
    </row>
    <row r="28" spans="1:11" ht="12.75" customHeight="1" x14ac:dyDescent="0.25">
      <c r="A28" s="20">
        <v>54105</v>
      </c>
      <c r="B28" s="21" t="s">
        <v>29</v>
      </c>
      <c r="C28" s="18">
        <v>36760</v>
      </c>
      <c r="D28" s="18">
        <v>0</v>
      </c>
      <c r="E28" s="17">
        <f t="shared" si="0"/>
        <v>36760</v>
      </c>
      <c r="F28" s="17">
        <v>0</v>
      </c>
      <c r="G28" s="17">
        <v>0</v>
      </c>
      <c r="H28" s="19">
        <f t="shared" si="1"/>
        <v>36760</v>
      </c>
      <c r="K28" s="29"/>
    </row>
    <row r="29" spans="1:11" ht="12.75" customHeight="1" x14ac:dyDescent="0.25">
      <c r="A29" s="20">
        <v>54106</v>
      </c>
      <c r="B29" s="21" t="s">
        <v>30</v>
      </c>
      <c r="C29" s="18">
        <v>1015</v>
      </c>
      <c r="D29" s="18">
        <v>0</v>
      </c>
      <c r="E29" s="17">
        <f t="shared" si="0"/>
        <v>1015</v>
      </c>
      <c r="F29" s="17">
        <v>0</v>
      </c>
      <c r="G29" s="17">
        <v>0</v>
      </c>
      <c r="H29" s="19">
        <f t="shared" si="1"/>
        <v>1015</v>
      </c>
    </row>
    <row r="30" spans="1:11" ht="12.75" customHeight="1" x14ac:dyDescent="0.25">
      <c r="A30" s="20">
        <v>54107</v>
      </c>
      <c r="B30" s="21" t="s">
        <v>31</v>
      </c>
      <c r="C30" s="18">
        <v>42180</v>
      </c>
      <c r="D30" s="18">
        <v>0</v>
      </c>
      <c r="E30" s="17">
        <f t="shared" si="0"/>
        <v>42180</v>
      </c>
      <c r="F30" s="17">
        <v>0</v>
      </c>
      <c r="G30" s="17">
        <v>0</v>
      </c>
      <c r="H30" s="19">
        <f t="shared" si="1"/>
        <v>42180</v>
      </c>
    </row>
    <row r="31" spans="1:11" ht="12.75" customHeight="1" x14ac:dyDescent="0.25">
      <c r="A31" s="20">
        <v>54108</v>
      </c>
      <c r="B31" s="21" t="s">
        <v>32</v>
      </c>
      <c r="C31" s="18">
        <v>17815</v>
      </c>
      <c r="D31" s="18">
        <v>0</v>
      </c>
      <c r="E31" s="17">
        <f t="shared" si="0"/>
        <v>17815</v>
      </c>
      <c r="F31" s="17">
        <v>0</v>
      </c>
      <c r="G31" s="17">
        <v>0</v>
      </c>
      <c r="H31" s="19">
        <f t="shared" si="1"/>
        <v>17815</v>
      </c>
    </row>
    <row r="32" spans="1:11" ht="12.75" customHeight="1" x14ac:dyDescent="0.25">
      <c r="A32" s="20">
        <v>54109</v>
      </c>
      <c r="B32" s="21" t="s">
        <v>33</v>
      </c>
      <c r="C32" s="18">
        <v>7140</v>
      </c>
      <c r="D32" s="18">
        <v>0</v>
      </c>
      <c r="E32" s="17">
        <f t="shared" si="0"/>
        <v>7140</v>
      </c>
      <c r="F32" s="17">
        <v>0</v>
      </c>
      <c r="G32" s="17">
        <v>0</v>
      </c>
      <c r="H32" s="19">
        <f t="shared" si="1"/>
        <v>7140</v>
      </c>
    </row>
    <row r="33" spans="1:12" ht="12.75" customHeight="1" x14ac:dyDescent="0.25">
      <c r="A33" s="20">
        <v>54110</v>
      </c>
      <c r="B33" s="21" t="s">
        <v>34</v>
      </c>
      <c r="C33" s="18">
        <v>83340</v>
      </c>
      <c r="D33" s="18">
        <v>0</v>
      </c>
      <c r="E33" s="17">
        <f t="shared" si="0"/>
        <v>83340</v>
      </c>
      <c r="F33" s="17">
        <v>0</v>
      </c>
      <c r="G33" s="17">
        <v>0</v>
      </c>
      <c r="H33" s="19">
        <f t="shared" si="1"/>
        <v>83340</v>
      </c>
    </row>
    <row r="34" spans="1:12" ht="12.75" customHeight="1" x14ac:dyDescent="0.25">
      <c r="A34" s="20">
        <v>54111</v>
      </c>
      <c r="B34" s="21" t="s">
        <v>35</v>
      </c>
      <c r="C34" s="18">
        <v>1700</v>
      </c>
      <c r="D34" s="18">
        <v>0</v>
      </c>
      <c r="E34" s="17">
        <f t="shared" si="0"/>
        <v>1700</v>
      </c>
      <c r="F34" s="17">
        <v>0</v>
      </c>
      <c r="G34" s="17">
        <v>0</v>
      </c>
      <c r="H34" s="19">
        <f t="shared" si="1"/>
        <v>1700</v>
      </c>
      <c r="L34" s="30"/>
    </row>
    <row r="35" spans="1:12" ht="12.75" customHeight="1" x14ac:dyDescent="0.25">
      <c r="A35" s="20">
        <v>54112</v>
      </c>
      <c r="B35" s="21" t="s">
        <v>36</v>
      </c>
      <c r="C35" s="18">
        <v>4000</v>
      </c>
      <c r="D35" s="18">
        <v>0</v>
      </c>
      <c r="E35" s="17">
        <f t="shared" si="0"/>
        <v>4000</v>
      </c>
      <c r="F35" s="17">
        <v>0</v>
      </c>
      <c r="G35" s="17">
        <v>0</v>
      </c>
      <c r="H35" s="19">
        <f t="shared" si="1"/>
        <v>4000</v>
      </c>
      <c r="L35" s="30"/>
    </row>
    <row r="36" spans="1:12" ht="12.75" customHeight="1" x14ac:dyDescent="0.25">
      <c r="A36" s="20">
        <v>54113</v>
      </c>
      <c r="B36" s="21" t="s">
        <v>37</v>
      </c>
      <c r="C36" s="18">
        <v>68760</v>
      </c>
      <c r="D36" s="18">
        <v>0</v>
      </c>
      <c r="E36" s="17">
        <f t="shared" si="0"/>
        <v>68760</v>
      </c>
      <c r="F36" s="17">
        <v>0</v>
      </c>
      <c r="G36" s="17">
        <v>0</v>
      </c>
      <c r="H36" s="19">
        <f t="shared" si="1"/>
        <v>68760</v>
      </c>
      <c r="L36" s="30"/>
    </row>
    <row r="37" spans="1:12" ht="12.75" customHeight="1" x14ac:dyDescent="0.25">
      <c r="A37" s="20">
        <v>54114</v>
      </c>
      <c r="B37" s="21" t="s">
        <v>38</v>
      </c>
      <c r="C37" s="18">
        <v>8000</v>
      </c>
      <c r="D37" s="18">
        <v>0</v>
      </c>
      <c r="E37" s="17">
        <f t="shared" si="0"/>
        <v>8000</v>
      </c>
      <c r="F37" s="17">
        <v>0</v>
      </c>
      <c r="G37" s="17">
        <v>0</v>
      </c>
      <c r="H37" s="19">
        <f t="shared" si="1"/>
        <v>8000</v>
      </c>
    </row>
    <row r="38" spans="1:12" ht="12.75" customHeight="1" x14ac:dyDescent="0.25">
      <c r="A38" s="20">
        <v>54115</v>
      </c>
      <c r="B38" s="21" t="s">
        <v>39</v>
      </c>
      <c r="C38" s="18">
        <v>10000</v>
      </c>
      <c r="D38" s="18">
        <v>0</v>
      </c>
      <c r="E38" s="17">
        <f t="shared" si="0"/>
        <v>10000</v>
      </c>
      <c r="F38" s="17">
        <v>0</v>
      </c>
      <c r="G38" s="17">
        <v>0</v>
      </c>
      <c r="H38" s="19">
        <f t="shared" si="1"/>
        <v>10000</v>
      </c>
    </row>
    <row r="39" spans="1:12" ht="12.75" customHeight="1" x14ac:dyDescent="0.25">
      <c r="A39" s="20">
        <v>54116</v>
      </c>
      <c r="B39" s="21" t="s">
        <v>40</v>
      </c>
      <c r="C39" s="18">
        <v>800</v>
      </c>
      <c r="D39" s="18">
        <v>0</v>
      </c>
      <c r="E39" s="17">
        <f t="shared" si="0"/>
        <v>800</v>
      </c>
      <c r="F39" s="17">
        <v>0</v>
      </c>
      <c r="G39" s="17">
        <v>0</v>
      </c>
      <c r="H39" s="19">
        <f t="shared" si="1"/>
        <v>800</v>
      </c>
    </row>
    <row r="40" spans="1:12" ht="12.75" customHeight="1" x14ac:dyDescent="0.25">
      <c r="A40" s="20">
        <v>54118</v>
      </c>
      <c r="B40" s="21" t="s">
        <v>41</v>
      </c>
      <c r="C40" s="18">
        <v>5000</v>
      </c>
      <c r="D40" s="18">
        <v>26.71</v>
      </c>
      <c r="E40" s="17">
        <f t="shared" si="0"/>
        <v>5026.71</v>
      </c>
      <c r="F40" s="17">
        <v>26.71</v>
      </c>
      <c r="G40" s="17">
        <v>0</v>
      </c>
      <c r="H40" s="19">
        <f t="shared" si="1"/>
        <v>5000</v>
      </c>
    </row>
    <row r="41" spans="1:12" ht="12.75" customHeight="1" x14ac:dyDescent="0.25">
      <c r="A41" s="20">
        <v>54119</v>
      </c>
      <c r="B41" s="21" t="s">
        <v>42</v>
      </c>
      <c r="C41" s="18">
        <v>4000</v>
      </c>
      <c r="D41" s="18">
        <v>0</v>
      </c>
      <c r="E41" s="17">
        <f t="shared" si="0"/>
        <v>4000</v>
      </c>
      <c r="F41" s="17">
        <v>0</v>
      </c>
      <c r="G41" s="17">
        <v>0</v>
      </c>
      <c r="H41" s="19">
        <f t="shared" si="1"/>
        <v>4000</v>
      </c>
    </row>
    <row r="42" spans="1:12" ht="12.75" customHeight="1" thickBot="1" x14ac:dyDescent="0.3">
      <c r="A42" s="31">
        <v>54199</v>
      </c>
      <c r="B42" s="32" t="s">
        <v>43</v>
      </c>
      <c r="C42" s="33">
        <v>526160</v>
      </c>
      <c r="D42" s="33">
        <v>-1186.01</v>
      </c>
      <c r="E42" s="17">
        <f t="shared" si="0"/>
        <v>524973.99</v>
      </c>
      <c r="F42" s="17">
        <v>449100</v>
      </c>
      <c r="G42" s="17">
        <v>0</v>
      </c>
      <c r="H42" s="19">
        <f t="shared" si="1"/>
        <v>75873.989999999991</v>
      </c>
    </row>
    <row r="43" spans="1:12" ht="14.25" customHeight="1" thickBot="1" x14ac:dyDescent="0.3">
      <c r="A43" s="34"/>
      <c r="B43" s="35" t="s">
        <v>44</v>
      </c>
      <c r="C43" s="36">
        <f t="shared" ref="C43:H43" si="3">SUM(C25:C42)</f>
        <v>931495</v>
      </c>
      <c r="D43" s="36">
        <f t="shared" si="3"/>
        <v>-1159.3</v>
      </c>
      <c r="E43" s="36">
        <f t="shared" si="3"/>
        <v>930335.7</v>
      </c>
      <c r="F43" s="36">
        <f t="shared" si="3"/>
        <v>449126.71</v>
      </c>
      <c r="G43" s="36">
        <f t="shared" si="3"/>
        <v>0</v>
      </c>
      <c r="H43" s="37">
        <f t="shared" si="3"/>
        <v>481208.99</v>
      </c>
    </row>
    <row r="44" spans="1:12" ht="12.75" customHeight="1" x14ac:dyDescent="0.25">
      <c r="A44" s="38"/>
      <c r="B44" s="39"/>
      <c r="C44" s="40"/>
      <c r="D44" s="40"/>
      <c r="E44" s="40"/>
      <c r="F44" s="40"/>
      <c r="G44" s="40"/>
      <c r="H44" s="41"/>
    </row>
    <row r="45" spans="1:12" ht="12.75" customHeight="1" x14ac:dyDescent="0.25">
      <c r="A45" s="38"/>
      <c r="B45" s="39"/>
      <c r="C45" s="40"/>
      <c r="D45" s="40"/>
      <c r="E45" s="40"/>
      <c r="F45" s="40"/>
      <c r="G45" s="40"/>
      <c r="H45" s="41"/>
    </row>
    <row r="46" spans="1:12" ht="12.75" customHeight="1" thickBot="1" x14ac:dyDescent="0.3">
      <c r="A46" s="38"/>
      <c r="B46" s="39"/>
      <c r="C46" s="40"/>
      <c r="D46" s="40"/>
      <c r="E46" s="40"/>
      <c r="F46" s="40"/>
      <c r="G46" s="40"/>
      <c r="H46" s="41"/>
    </row>
    <row r="47" spans="1:12" ht="12.75" customHeight="1" thickBot="1" x14ac:dyDescent="0.3">
      <c r="A47" s="6" t="s">
        <v>5</v>
      </c>
      <c r="B47" s="42" t="s">
        <v>6</v>
      </c>
      <c r="C47" s="43" t="s">
        <v>7</v>
      </c>
      <c r="D47" s="44" t="s">
        <v>8</v>
      </c>
      <c r="E47" s="45" t="s">
        <v>45</v>
      </c>
      <c r="F47" s="46" t="s">
        <v>10</v>
      </c>
      <c r="G47" s="47" t="s">
        <v>11</v>
      </c>
      <c r="H47" s="48" t="s">
        <v>12</v>
      </c>
    </row>
    <row r="48" spans="1:12" ht="12.75" customHeight="1" x14ac:dyDescent="0.25">
      <c r="A48" s="49">
        <v>54201</v>
      </c>
      <c r="B48" s="50" t="s">
        <v>46</v>
      </c>
      <c r="C48" s="51">
        <v>216400</v>
      </c>
      <c r="D48" s="51">
        <v>0</v>
      </c>
      <c r="E48" s="17">
        <f t="shared" ref="E48:E71" si="4">C48+D48</f>
        <v>216400</v>
      </c>
      <c r="F48" s="17">
        <v>12555.29</v>
      </c>
      <c r="G48" s="17">
        <v>0</v>
      </c>
      <c r="H48" s="19">
        <f t="shared" ref="H48:H86" si="5">((E48-F48)-G48)</f>
        <v>203844.71</v>
      </c>
    </row>
    <row r="49" spans="1:8" ht="12.75" customHeight="1" x14ac:dyDescent="0.25">
      <c r="A49" s="20">
        <v>54202</v>
      </c>
      <c r="B49" s="21" t="s">
        <v>47</v>
      </c>
      <c r="C49" s="18">
        <v>48800</v>
      </c>
      <c r="D49" s="18">
        <v>0</v>
      </c>
      <c r="E49" s="17">
        <f t="shared" si="4"/>
        <v>48800</v>
      </c>
      <c r="F49" s="17">
        <v>1465.89</v>
      </c>
      <c r="G49" s="17">
        <v>0</v>
      </c>
      <c r="H49" s="19">
        <f t="shared" si="5"/>
        <v>47334.11</v>
      </c>
    </row>
    <row r="50" spans="1:8" ht="12.75" customHeight="1" x14ac:dyDescent="0.25">
      <c r="A50" s="31">
        <v>54203</v>
      </c>
      <c r="B50" s="32" t="s">
        <v>48</v>
      </c>
      <c r="C50" s="33">
        <v>197045</v>
      </c>
      <c r="D50" s="33">
        <v>0</v>
      </c>
      <c r="E50" s="17">
        <f t="shared" si="4"/>
        <v>197045</v>
      </c>
      <c r="F50" s="17">
        <v>6292.77</v>
      </c>
      <c r="G50" s="17">
        <v>0</v>
      </c>
      <c r="H50" s="19">
        <f t="shared" si="5"/>
        <v>190752.23</v>
      </c>
    </row>
    <row r="51" spans="1:8" ht="12.75" customHeight="1" x14ac:dyDescent="0.25">
      <c r="A51" s="20">
        <v>54204</v>
      </c>
      <c r="B51" s="21" t="s">
        <v>49</v>
      </c>
      <c r="C51" s="18">
        <v>1200</v>
      </c>
      <c r="D51" s="18">
        <v>0</v>
      </c>
      <c r="E51" s="17">
        <f t="shared" si="4"/>
        <v>1200</v>
      </c>
      <c r="F51" s="17">
        <v>0</v>
      </c>
      <c r="G51" s="17">
        <v>0</v>
      </c>
      <c r="H51" s="19">
        <f t="shared" si="5"/>
        <v>1200</v>
      </c>
    </row>
    <row r="52" spans="1:8" ht="12.75" customHeight="1" x14ac:dyDescent="0.25">
      <c r="A52" s="52"/>
      <c r="B52" s="23" t="s">
        <v>44</v>
      </c>
      <c r="C52" s="53">
        <f>SUM(C48:C51)</f>
        <v>463445</v>
      </c>
      <c r="D52" s="53">
        <f>SUM(D48:D51)</f>
        <v>0</v>
      </c>
      <c r="E52" s="53">
        <f>SUM(E48:E51)</f>
        <v>463445</v>
      </c>
      <c r="F52" s="53">
        <f>SUM(F48:F51)</f>
        <v>20313.95</v>
      </c>
      <c r="G52" s="53">
        <f>SUM(G48:G51)</f>
        <v>0</v>
      </c>
      <c r="H52" s="19">
        <f t="shared" si="5"/>
        <v>443131.05</v>
      </c>
    </row>
    <row r="53" spans="1:8" ht="12.75" customHeight="1" x14ac:dyDescent="0.25">
      <c r="A53" s="20">
        <v>54301</v>
      </c>
      <c r="B53" s="21" t="s">
        <v>50</v>
      </c>
      <c r="C53" s="18">
        <v>27600</v>
      </c>
      <c r="D53" s="18">
        <v>0</v>
      </c>
      <c r="E53" s="17">
        <f t="shared" si="4"/>
        <v>27600</v>
      </c>
      <c r="F53" s="17">
        <v>0</v>
      </c>
      <c r="G53" s="17">
        <v>0</v>
      </c>
      <c r="H53" s="19">
        <f t="shared" si="5"/>
        <v>27600</v>
      </c>
    </row>
    <row r="54" spans="1:8" ht="12.75" customHeight="1" x14ac:dyDescent="0.25">
      <c r="A54" s="15">
        <v>54302</v>
      </c>
      <c r="B54" s="16" t="s">
        <v>51</v>
      </c>
      <c r="C54" s="17">
        <v>76800</v>
      </c>
      <c r="D54" s="17">
        <v>0</v>
      </c>
      <c r="E54" s="17">
        <f t="shared" si="4"/>
        <v>76800</v>
      </c>
      <c r="F54" s="17">
        <v>43200</v>
      </c>
      <c r="G54" s="17">
        <v>0</v>
      </c>
      <c r="H54" s="19">
        <f t="shared" si="5"/>
        <v>33600</v>
      </c>
    </row>
    <row r="55" spans="1:8" ht="12.75" customHeight="1" x14ac:dyDescent="0.25">
      <c r="A55" s="20">
        <v>54304</v>
      </c>
      <c r="B55" s="21" t="s">
        <v>52</v>
      </c>
      <c r="C55" s="18">
        <v>0</v>
      </c>
      <c r="D55" s="18">
        <v>0</v>
      </c>
      <c r="E55" s="17">
        <f t="shared" si="4"/>
        <v>0</v>
      </c>
      <c r="F55" s="17">
        <v>0</v>
      </c>
      <c r="G55" s="17">
        <v>0</v>
      </c>
      <c r="H55" s="19">
        <f t="shared" si="5"/>
        <v>0</v>
      </c>
    </row>
    <row r="56" spans="1:8" ht="12.75" customHeight="1" x14ac:dyDescent="0.25">
      <c r="A56" s="20">
        <v>54305</v>
      </c>
      <c r="B56" s="21" t="s">
        <v>53</v>
      </c>
      <c r="C56" s="18">
        <v>67400</v>
      </c>
      <c r="D56" s="18">
        <v>0</v>
      </c>
      <c r="E56" s="17">
        <f t="shared" si="4"/>
        <v>67400</v>
      </c>
      <c r="F56" s="17">
        <v>10537.66</v>
      </c>
      <c r="G56" s="17">
        <v>0</v>
      </c>
      <c r="H56" s="19">
        <f t="shared" si="5"/>
        <v>56862.34</v>
      </c>
    </row>
    <row r="57" spans="1:8" ht="12.75" customHeight="1" x14ac:dyDescent="0.25">
      <c r="A57" s="20">
        <v>54306</v>
      </c>
      <c r="B57" s="21" t="s">
        <v>54</v>
      </c>
      <c r="C57" s="18">
        <v>366000</v>
      </c>
      <c r="D57" s="18">
        <v>1680</v>
      </c>
      <c r="E57" s="17">
        <f t="shared" si="4"/>
        <v>367680</v>
      </c>
      <c r="F57" s="17">
        <v>0</v>
      </c>
      <c r="G57" s="17">
        <v>0</v>
      </c>
      <c r="H57" s="19">
        <f t="shared" si="5"/>
        <v>367680</v>
      </c>
    </row>
    <row r="58" spans="1:8" ht="12.75" customHeight="1" x14ac:dyDescent="0.25">
      <c r="A58" s="20">
        <v>54307</v>
      </c>
      <c r="B58" s="21" t="s">
        <v>55</v>
      </c>
      <c r="C58" s="18">
        <v>13800</v>
      </c>
      <c r="D58" s="18">
        <v>0</v>
      </c>
      <c r="E58" s="17">
        <f t="shared" si="4"/>
        <v>13800</v>
      </c>
      <c r="F58" s="17">
        <v>0</v>
      </c>
      <c r="G58" s="17">
        <v>0</v>
      </c>
      <c r="H58" s="19">
        <f t="shared" si="5"/>
        <v>13800</v>
      </c>
    </row>
    <row r="59" spans="1:8" ht="12.75" customHeight="1" x14ac:dyDescent="0.25">
      <c r="A59" s="20">
        <v>54308</v>
      </c>
      <c r="B59" s="21" t="s">
        <v>56</v>
      </c>
      <c r="C59" s="18">
        <v>1000</v>
      </c>
      <c r="D59" s="18">
        <v>0</v>
      </c>
      <c r="E59" s="17">
        <f t="shared" si="4"/>
        <v>1000</v>
      </c>
      <c r="F59" s="17">
        <v>0</v>
      </c>
      <c r="G59" s="17">
        <v>0</v>
      </c>
      <c r="H59" s="19">
        <f t="shared" si="5"/>
        <v>1000</v>
      </c>
    </row>
    <row r="60" spans="1:8" ht="12.75" customHeight="1" x14ac:dyDescent="0.25">
      <c r="A60" s="20">
        <v>54313</v>
      </c>
      <c r="B60" s="21" t="s">
        <v>57</v>
      </c>
      <c r="C60" s="18">
        <v>31975</v>
      </c>
      <c r="D60" s="18">
        <v>2140</v>
      </c>
      <c r="E60" s="17">
        <f t="shared" si="4"/>
        <v>34115</v>
      </c>
      <c r="F60" s="17">
        <v>2140</v>
      </c>
      <c r="G60" s="17">
        <v>0</v>
      </c>
      <c r="H60" s="19">
        <f t="shared" si="5"/>
        <v>31975</v>
      </c>
    </row>
    <row r="61" spans="1:8" ht="12.75" customHeight="1" x14ac:dyDescent="0.25">
      <c r="A61" s="20">
        <v>54314</v>
      </c>
      <c r="B61" s="21" t="s">
        <v>58</v>
      </c>
      <c r="C61" s="18">
        <v>0</v>
      </c>
      <c r="D61" s="18">
        <v>13849.97</v>
      </c>
      <c r="E61" s="17">
        <f t="shared" si="4"/>
        <v>13849.97</v>
      </c>
      <c r="F61" s="17">
        <v>13849.97</v>
      </c>
      <c r="G61" s="17">
        <v>0</v>
      </c>
      <c r="H61" s="19">
        <f t="shared" si="5"/>
        <v>0</v>
      </c>
    </row>
    <row r="62" spans="1:8" ht="12.75" customHeight="1" x14ac:dyDescent="0.25">
      <c r="A62" s="20">
        <v>54316</v>
      </c>
      <c r="B62" s="21" t="s">
        <v>59</v>
      </c>
      <c r="C62" s="18">
        <v>30000</v>
      </c>
      <c r="D62" s="18">
        <v>-5280</v>
      </c>
      <c r="E62" s="17">
        <f t="shared" si="4"/>
        <v>24720</v>
      </c>
      <c r="F62" s="17">
        <v>0</v>
      </c>
      <c r="G62" s="17">
        <v>0</v>
      </c>
      <c r="H62" s="19">
        <f t="shared" si="5"/>
        <v>24720</v>
      </c>
    </row>
    <row r="63" spans="1:8" ht="12.75" customHeight="1" x14ac:dyDescent="0.25">
      <c r="A63" s="20">
        <v>54317</v>
      </c>
      <c r="B63" s="21" t="s">
        <v>60</v>
      </c>
      <c r="C63" s="18">
        <v>838750</v>
      </c>
      <c r="D63" s="18">
        <v>-9377.67</v>
      </c>
      <c r="E63" s="17">
        <f t="shared" si="4"/>
        <v>829372.33</v>
      </c>
      <c r="F63" s="17">
        <v>502399.32</v>
      </c>
      <c r="G63" s="17">
        <v>0</v>
      </c>
      <c r="H63" s="19">
        <f t="shared" si="5"/>
        <v>326973.00999999995</v>
      </c>
    </row>
    <row r="64" spans="1:8" ht="12.75" customHeight="1" x14ac:dyDescent="0.25">
      <c r="A64" s="20">
        <v>54399</v>
      </c>
      <c r="B64" s="21" t="s">
        <v>61</v>
      </c>
      <c r="C64" s="18">
        <v>834978</v>
      </c>
      <c r="D64" s="18">
        <v>3600</v>
      </c>
      <c r="E64" s="17">
        <f t="shared" si="4"/>
        <v>838578</v>
      </c>
      <c r="F64" s="17">
        <v>0</v>
      </c>
      <c r="G64" s="17">
        <v>0</v>
      </c>
      <c r="H64" s="19">
        <f t="shared" si="5"/>
        <v>838578</v>
      </c>
    </row>
    <row r="65" spans="1:11" ht="12.75" customHeight="1" x14ac:dyDescent="0.25">
      <c r="A65" s="52"/>
      <c r="B65" s="23" t="s">
        <v>44</v>
      </c>
      <c r="C65" s="53">
        <f>SUM(C53:C64)</f>
        <v>2288303</v>
      </c>
      <c r="D65" s="53">
        <f>SUM(D53:D64)</f>
        <v>6612.3000000000011</v>
      </c>
      <c r="E65" s="53">
        <f>SUM(E53:E64)</f>
        <v>2294915.2999999998</v>
      </c>
      <c r="F65" s="53">
        <f>SUM(F53:F64)</f>
        <v>572126.94999999995</v>
      </c>
      <c r="G65" s="53">
        <f>SUM(G53:G64)</f>
        <v>0</v>
      </c>
      <c r="H65" s="54">
        <f t="shared" si="5"/>
        <v>1722788.3499999999</v>
      </c>
    </row>
    <row r="66" spans="1:11" ht="12.75" customHeight="1" x14ac:dyDescent="0.25">
      <c r="A66" s="20">
        <v>54402</v>
      </c>
      <c r="B66" s="21" t="s">
        <v>62</v>
      </c>
      <c r="C66" s="18">
        <v>10000</v>
      </c>
      <c r="D66" s="18">
        <v>0</v>
      </c>
      <c r="E66" s="17">
        <f t="shared" si="4"/>
        <v>10000</v>
      </c>
      <c r="F66" s="17">
        <v>0</v>
      </c>
      <c r="G66" s="18">
        <v>0</v>
      </c>
      <c r="H66" s="19">
        <f t="shared" si="5"/>
        <v>10000</v>
      </c>
    </row>
    <row r="67" spans="1:11" ht="12.75" customHeight="1" x14ac:dyDescent="0.25">
      <c r="A67" s="20">
        <v>54403</v>
      </c>
      <c r="B67" s="21" t="s">
        <v>63</v>
      </c>
      <c r="C67" s="18">
        <v>12000</v>
      </c>
      <c r="D67" s="18">
        <v>47</v>
      </c>
      <c r="E67" s="17">
        <f t="shared" si="4"/>
        <v>12047</v>
      </c>
      <c r="F67" s="17">
        <v>495</v>
      </c>
      <c r="G67" s="17">
        <v>0</v>
      </c>
      <c r="H67" s="19">
        <f t="shared" si="5"/>
        <v>11552</v>
      </c>
    </row>
    <row r="68" spans="1:11" ht="12.75" customHeight="1" x14ac:dyDescent="0.25">
      <c r="A68" s="20">
        <v>54404</v>
      </c>
      <c r="B68" s="21" t="s">
        <v>64</v>
      </c>
      <c r="C68" s="18">
        <v>20000</v>
      </c>
      <c r="D68" s="18">
        <v>0</v>
      </c>
      <c r="E68" s="17">
        <f t="shared" si="4"/>
        <v>20000</v>
      </c>
      <c r="F68" s="17">
        <v>0</v>
      </c>
      <c r="G68" s="17">
        <v>0</v>
      </c>
      <c r="H68" s="19">
        <f t="shared" si="5"/>
        <v>20000</v>
      </c>
    </row>
    <row r="69" spans="1:11" ht="12.75" customHeight="1" x14ac:dyDescent="0.25">
      <c r="A69" s="52"/>
      <c r="B69" s="23" t="s">
        <v>44</v>
      </c>
      <c r="C69" s="53">
        <f>SUM(C66:C68)</f>
        <v>42000</v>
      </c>
      <c r="D69" s="53">
        <f>SUM(D66:D68)</f>
        <v>47</v>
      </c>
      <c r="E69" s="53">
        <f>SUM(E66:E68)</f>
        <v>42047</v>
      </c>
      <c r="F69" s="53">
        <f>SUM(F66:F68)</f>
        <v>495</v>
      </c>
      <c r="G69" s="53">
        <f>SUM(G66:G68)</f>
        <v>0</v>
      </c>
      <c r="H69" s="54">
        <f t="shared" si="5"/>
        <v>41552</v>
      </c>
    </row>
    <row r="70" spans="1:11" ht="12.75" customHeight="1" x14ac:dyDescent="0.25">
      <c r="A70" s="20">
        <v>54505</v>
      </c>
      <c r="B70" s="21" t="s">
        <v>65</v>
      </c>
      <c r="C70" s="18">
        <v>25500</v>
      </c>
      <c r="D70" s="18">
        <v>0</v>
      </c>
      <c r="E70" s="17">
        <f t="shared" si="4"/>
        <v>25500</v>
      </c>
      <c r="F70" s="17">
        <v>0</v>
      </c>
      <c r="G70" s="17">
        <v>0</v>
      </c>
      <c r="H70" s="19">
        <f t="shared" si="5"/>
        <v>25500</v>
      </c>
    </row>
    <row r="71" spans="1:11" ht="12.75" customHeight="1" x14ac:dyDescent="0.25">
      <c r="A71" s="20">
        <v>54599</v>
      </c>
      <c r="B71" s="21" t="s">
        <v>66</v>
      </c>
      <c r="C71" s="18">
        <v>54600</v>
      </c>
      <c r="D71" s="18">
        <v>-5500</v>
      </c>
      <c r="E71" s="17">
        <f t="shared" si="4"/>
        <v>49100</v>
      </c>
      <c r="F71" s="17">
        <v>0</v>
      </c>
      <c r="G71" s="17">
        <v>0</v>
      </c>
      <c r="H71" s="19">
        <f t="shared" si="5"/>
        <v>49100</v>
      </c>
    </row>
    <row r="72" spans="1:11" ht="12.75" customHeight="1" thickBot="1" x14ac:dyDescent="0.3">
      <c r="A72" s="55"/>
      <c r="B72" s="56" t="s">
        <v>44</v>
      </c>
      <c r="C72" s="57">
        <f>SUM(C70:C71)</f>
        <v>80100</v>
      </c>
      <c r="D72" s="57">
        <f>SUM(D70:D71)</f>
        <v>-5500</v>
      </c>
      <c r="E72" s="57">
        <f>SUM(E70:E71)</f>
        <v>74600</v>
      </c>
      <c r="F72" s="57">
        <f>SUM(F70:F71)</f>
        <v>0</v>
      </c>
      <c r="G72" s="57">
        <f>SUM(G70:G71)</f>
        <v>0</v>
      </c>
      <c r="H72" s="58">
        <f t="shared" si="5"/>
        <v>74600</v>
      </c>
    </row>
    <row r="73" spans="1:11" ht="15" customHeight="1" thickBot="1" x14ac:dyDescent="0.3">
      <c r="A73" s="59"/>
      <c r="B73" s="35" t="s">
        <v>25</v>
      </c>
      <c r="C73" s="36">
        <f>+C72+C69+C65+C52+C43</f>
        <v>3805343</v>
      </c>
      <c r="D73" s="36">
        <f>+D72+D69+D65+D52+D43</f>
        <v>0</v>
      </c>
      <c r="E73" s="60">
        <f>+E72+E69+E65+E52+E43</f>
        <v>3805343</v>
      </c>
      <c r="F73" s="61">
        <f>+F72+F69+F65+F52+F43</f>
        <v>1042062.6099999999</v>
      </c>
      <c r="G73" s="62">
        <f>+G72+G69+G65+G52+G43</f>
        <v>0</v>
      </c>
      <c r="H73" s="63">
        <f t="shared" si="5"/>
        <v>2763280.39</v>
      </c>
      <c r="J73" s="64"/>
      <c r="K73" s="65"/>
    </row>
    <row r="74" spans="1:11" ht="12.75" customHeight="1" x14ac:dyDescent="0.25">
      <c r="A74" s="15">
        <v>55599</v>
      </c>
      <c r="B74" s="16" t="s">
        <v>67</v>
      </c>
      <c r="C74" s="17">
        <v>5500</v>
      </c>
      <c r="D74" s="17">
        <v>0</v>
      </c>
      <c r="E74" s="17">
        <f t="shared" ref="E74" si="6">C74+D74</f>
        <v>5500</v>
      </c>
      <c r="F74" s="17">
        <v>0</v>
      </c>
      <c r="G74" s="17">
        <v>0</v>
      </c>
      <c r="H74" s="19">
        <f t="shared" si="5"/>
        <v>5500</v>
      </c>
    </row>
    <row r="75" spans="1:11" ht="12.75" customHeight="1" x14ac:dyDescent="0.25">
      <c r="A75" s="52"/>
      <c r="B75" s="23" t="s">
        <v>44</v>
      </c>
      <c r="C75" s="53">
        <f>SUM(C74)</f>
        <v>5500</v>
      </c>
      <c r="D75" s="53">
        <f>SUM(D74)</f>
        <v>0</v>
      </c>
      <c r="E75" s="53">
        <f>SUM(E74)</f>
        <v>5500</v>
      </c>
      <c r="F75" s="53">
        <f>SUM(F74)</f>
        <v>0</v>
      </c>
      <c r="G75" s="53">
        <f>SUM(G74)</f>
        <v>0</v>
      </c>
      <c r="H75" s="54">
        <f t="shared" si="5"/>
        <v>5500</v>
      </c>
    </row>
    <row r="76" spans="1:11" ht="12.75" customHeight="1" x14ac:dyDescent="0.25">
      <c r="A76" s="20">
        <v>55601</v>
      </c>
      <c r="B76" s="21" t="s">
        <v>68</v>
      </c>
      <c r="C76" s="66">
        <v>49000</v>
      </c>
      <c r="D76" s="18">
        <v>0</v>
      </c>
      <c r="E76" s="17">
        <f t="shared" ref="E76:E78" si="7">C76+D76</f>
        <v>49000</v>
      </c>
      <c r="F76" s="17">
        <v>46400.28</v>
      </c>
      <c r="G76" s="17">
        <v>0</v>
      </c>
      <c r="H76" s="19">
        <f t="shared" si="5"/>
        <v>2599.7200000000012</v>
      </c>
    </row>
    <row r="77" spans="1:11" ht="12.75" customHeight="1" x14ac:dyDescent="0.25">
      <c r="A77" s="20">
        <v>55602</v>
      </c>
      <c r="B77" s="21" t="s">
        <v>69</v>
      </c>
      <c r="C77" s="66">
        <v>50000</v>
      </c>
      <c r="D77" s="18">
        <v>0</v>
      </c>
      <c r="E77" s="17">
        <f t="shared" si="7"/>
        <v>50000</v>
      </c>
      <c r="F77" s="17">
        <v>42676.81</v>
      </c>
      <c r="G77" s="17">
        <v>0</v>
      </c>
      <c r="H77" s="19">
        <f t="shared" si="5"/>
        <v>7323.1900000000023</v>
      </c>
    </row>
    <row r="78" spans="1:11" ht="12.75" customHeight="1" x14ac:dyDescent="0.25">
      <c r="A78" s="20">
        <v>55603</v>
      </c>
      <c r="B78" s="21" t="s">
        <v>70</v>
      </c>
      <c r="C78" s="66">
        <v>25</v>
      </c>
      <c r="D78" s="18">
        <v>0</v>
      </c>
      <c r="E78" s="17">
        <f t="shared" si="7"/>
        <v>25</v>
      </c>
      <c r="F78" s="17">
        <v>25</v>
      </c>
      <c r="G78" s="18">
        <v>0</v>
      </c>
      <c r="H78" s="19">
        <f t="shared" si="5"/>
        <v>0</v>
      </c>
    </row>
    <row r="79" spans="1:11" ht="12.75" customHeight="1" x14ac:dyDescent="0.25">
      <c r="A79" s="52"/>
      <c r="B79" s="23" t="s">
        <v>44</v>
      </c>
      <c r="C79" s="53">
        <f>SUM(C76:C78)</f>
        <v>99025</v>
      </c>
      <c r="D79" s="53">
        <f>SUM(D76:D78)</f>
        <v>0</v>
      </c>
      <c r="E79" s="53">
        <f>SUM(E76:E78)</f>
        <v>99025</v>
      </c>
      <c r="F79" s="53">
        <f>SUM(F76:F78)</f>
        <v>89102.09</v>
      </c>
      <c r="G79" s="53">
        <f>SUM(G76:G78)</f>
        <v>0</v>
      </c>
      <c r="H79" s="54">
        <f t="shared" si="5"/>
        <v>9922.9100000000035</v>
      </c>
      <c r="I79" s="67"/>
    </row>
    <row r="80" spans="1:11" ht="12.75" customHeight="1" x14ac:dyDescent="0.25">
      <c r="A80" s="68"/>
      <c r="B80" s="23" t="s">
        <v>25</v>
      </c>
      <c r="C80" s="53">
        <f>+C79+C75</f>
        <v>104525</v>
      </c>
      <c r="D80" s="53">
        <f>+D79+D75</f>
        <v>0</v>
      </c>
      <c r="E80" s="25">
        <f>+E79+E75</f>
        <v>104525</v>
      </c>
      <c r="F80" s="26">
        <f>+F79+F75</f>
        <v>89102.09</v>
      </c>
      <c r="G80" s="69">
        <f>+G75+G79</f>
        <v>0</v>
      </c>
      <c r="H80" s="70">
        <f t="shared" si="5"/>
        <v>15422.910000000003</v>
      </c>
      <c r="I80" s="67"/>
    </row>
    <row r="81" spans="1:9" s="73" customFormat="1" ht="12.75" customHeight="1" x14ac:dyDescent="0.25">
      <c r="A81" s="20">
        <v>56303</v>
      </c>
      <c r="B81" s="21" t="s">
        <v>71</v>
      </c>
      <c r="C81" s="18">
        <v>4000</v>
      </c>
      <c r="D81" s="18">
        <v>0</v>
      </c>
      <c r="E81" s="17">
        <f t="shared" ref="E81:E82" si="8">C81+D81</f>
        <v>4000</v>
      </c>
      <c r="F81" s="17">
        <v>0</v>
      </c>
      <c r="G81" s="18">
        <v>0</v>
      </c>
      <c r="H81" s="71">
        <f t="shared" si="5"/>
        <v>4000</v>
      </c>
      <c r="I81" s="72"/>
    </row>
    <row r="82" spans="1:9" s="73" customFormat="1" ht="12.75" customHeight="1" x14ac:dyDescent="0.25">
      <c r="A82" s="20">
        <v>56304</v>
      </c>
      <c r="B82" s="21" t="s">
        <v>72</v>
      </c>
      <c r="C82" s="18">
        <v>0</v>
      </c>
      <c r="D82" s="18">
        <v>0</v>
      </c>
      <c r="E82" s="17">
        <f t="shared" si="8"/>
        <v>0</v>
      </c>
      <c r="F82" s="17">
        <v>0</v>
      </c>
      <c r="G82" s="18">
        <v>0</v>
      </c>
      <c r="H82" s="74">
        <f t="shared" si="5"/>
        <v>0</v>
      </c>
      <c r="I82" s="72"/>
    </row>
    <row r="83" spans="1:9" s="73" customFormat="1" ht="12.75" customHeight="1" x14ac:dyDescent="0.25">
      <c r="A83" s="52"/>
      <c r="B83" s="23" t="s">
        <v>44</v>
      </c>
      <c r="C83" s="53">
        <f>C82+C81</f>
        <v>4000</v>
      </c>
      <c r="D83" s="53">
        <f>D82+D81</f>
        <v>0</v>
      </c>
      <c r="E83" s="53">
        <f>SUM(E81:E82)</f>
        <v>4000</v>
      </c>
      <c r="F83" s="53">
        <f>SUM(F81:F82)</f>
        <v>0</v>
      </c>
      <c r="G83" s="53">
        <f t="shared" ref="G83:H83" si="9">SUM(G81:G82)</f>
        <v>0</v>
      </c>
      <c r="H83" s="53">
        <f t="shared" si="9"/>
        <v>4000</v>
      </c>
      <c r="I83" s="72"/>
    </row>
    <row r="84" spans="1:9" s="73" customFormat="1" ht="12.75" customHeight="1" x14ac:dyDescent="0.25">
      <c r="A84" s="20">
        <v>56404</v>
      </c>
      <c r="B84" s="21" t="s">
        <v>73</v>
      </c>
      <c r="C84" s="18">
        <v>5650</v>
      </c>
      <c r="D84" s="18">
        <v>0</v>
      </c>
      <c r="E84" s="17">
        <f t="shared" ref="E84" si="10">C84+D84</f>
        <v>5650</v>
      </c>
      <c r="F84" s="17">
        <v>5650</v>
      </c>
      <c r="G84" s="18">
        <v>0</v>
      </c>
      <c r="H84" s="71">
        <f t="shared" si="5"/>
        <v>0</v>
      </c>
      <c r="I84" s="72"/>
    </row>
    <row r="85" spans="1:9" s="73" customFormat="1" ht="13.5" customHeight="1" thickBot="1" x14ac:dyDescent="0.3">
      <c r="A85" s="55"/>
      <c r="B85" s="56" t="s">
        <v>44</v>
      </c>
      <c r="C85" s="57">
        <f>SUM(C84)</f>
        <v>5650</v>
      </c>
      <c r="D85" s="57">
        <f>SUM(D84)</f>
        <v>0</v>
      </c>
      <c r="E85" s="57">
        <f>SUM(E84)</f>
        <v>5650</v>
      </c>
      <c r="F85" s="57">
        <f>SUM(F84)</f>
        <v>5650</v>
      </c>
      <c r="G85" s="57">
        <f>SUM(G84)</f>
        <v>0</v>
      </c>
      <c r="H85" s="75">
        <f t="shared" si="5"/>
        <v>0</v>
      </c>
      <c r="I85" s="72"/>
    </row>
    <row r="86" spans="1:9" s="73" customFormat="1" ht="15" customHeight="1" thickBot="1" x14ac:dyDescent="0.3">
      <c r="A86" s="59"/>
      <c r="B86" s="35" t="s">
        <v>25</v>
      </c>
      <c r="C86" s="36">
        <f t="shared" ref="C86:G86" si="11">+C83+C85</f>
        <v>9650</v>
      </c>
      <c r="D86" s="36">
        <f t="shared" si="11"/>
        <v>0</v>
      </c>
      <c r="E86" s="60">
        <f t="shared" si="11"/>
        <v>9650</v>
      </c>
      <c r="F86" s="61">
        <f t="shared" si="11"/>
        <v>5650</v>
      </c>
      <c r="G86" s="62">
        <f t="shared" si="11"/>
        <v>0</v>
      </c>
      <c r="H86" s="63">
        <f t="shared" si="5"/>
        <v>4000</v>
      </c>
      <c r="I86" s="72"/>
    </row>
    <row r="87" spans="1:9" s="73" customFormat="1" ht="12.75" customHeight="1" x14ac:dyDescent="0.25">
      <c r="A87" s="39"/>
      <c r="B87" s="39"/>
      <c r="C87" s="40"/>
      <c r="D87" s="40"/>
      <c r="E87" s="40"/>
      <c r="F87" s="40"/>
      <c r="G87" s="40"/>
      <c r="H87" s="40"/>
      <c r="I87" s="72"/>
    </row>
    <row r="88" spans="1:9" s="73" customFormat="1" ht="12.75" customHeight="1" x14ac:dyDescent="0.25">
      <c r="A88" s="39"/>
      <c r="B88" s="39"/>
      <c r="C88" s="40"/>
      <c r="D88" s="40"/>
      <c r="E88" s="40"/>
      <c r="F88" s="40"/>
      <c r="G88" s="40"/>
      <c r="H88" s="40"/>
      <c r="I88" s="72"/>
    </row>
    <row r="89" spans="1:9" s="73" customFormat="1" ht="12.75" customHeight="1" x14ac:dyDescent="0.25">
      <c r="A89" s="39"/>
      <c r="B89" s="39"/>
      <c r="C89" s="40"/>
      <c r="D89" s="40"/>
      <c r="E89" s="40"/>
      <c r="F89" s="40"/>
      <c r="G89" s="40"/>
      <c r="H89" s="40"/>
      <c r="I89" s="72"/>
    </row>
    <row r="90" spans="1:9" s="73" customFormat="1" ht="12.75" customHeight="1" thickBot="1" x14ac:dyDescent="0.3">
      <c r="A90" s="39"/>
      <c r="B90" s="39"/>
      <c r="C90" s="40"/>
      <c r="D90" s="40"/>
      <c r="E90" s="40"/>
      <c r="F90" s="40"/>
      <c r="G90" s="40"/>
      <c r="H90" s="40"/>
      <c r="I90" s="72"/>
    </row>
    <row r="91" spans="1:9" s="73" customFormat="1" ht="12.75" customHeight="1" thickBot="1" x14ac:dyDescent="0.3">
      <c r="A91" s="6" t="s">
        <v>5</v>
      </c>
      <c r="B91" s="42" t="s">
        <v>6</v>
      </c>
      <c r="C91" s="43" t="s">
        <v>7</v>
      </c>
      <c r="D91" s="44" t="s">
        <v>8</v>
      </c>
      <c r="E91" s="45" t="s">
        <v>45</v>
      </c>
      <c r="F91" s="46" t="s">
        <v>10</v>
      </c>
      <c r="G91" s="47" t="s">
        <v>11</v>
      </c>
      <c r="H91" s="76" t="s">
        <v>12</v>
      </c>
      <c r="I91" s="72"/>
    </row>
    <row r="92" spans="1:9" s="81" customFormat="1" ht="12.75" customHeight="1" x14ac:dyDescent="0.2">
      <c r="A92" s="77">
        <v>61101</v>
      </c>
      <c r="B92" s="78" t="s">
        <v>74</v>
      </c>
      <c r="C92" s="79">
        <v>3060</v>
      </c>
      <c r="D92" s="79">
        <v>0</v>
      </c>
      <c r="E92" s="17">
        <f t="shared" ref="E92:E100" si="12">C92+D92</f>
        <v>3060</v>
      </c>
      <c r="F92" s="51">
        <v>0</v>
      </c>
      <c r="G92" s="79">
        <v>0</v>
      </c>
      <c r="H92" s="19">
        <f t="shared" ref="H92:H103" si="13">((E92-F92)-G92)</f>
        <v>3060</v>
      </c>
      <c r="I92" s="80"/>
    </row>
    <row r="93" spans="1:9" s="81" customFormat="1" ht="12.75" customHeight="1" x14ac:dyDescent="0.2">
      <c r="A93" s="52">
        <v>61102</v>
      </c>
      <c r="B93" s="82" t="s">
        <v>75</v>
      </c>
      <c r="C93" s="83">
        <v>6360</v>
      </c>
      <c r="D93" s="83">
        <v>0</v>
      </c>
      <c r="E93" s="17">
        <f t="shared" si="12"/>
        <v>6360</v>
      </c>
      <c r="F93" s="17">
        <v>0</v>
      </c>
      <c r="G93" s="83">
        <v>0</v>
      </c>
      <c r="H93" s="19">
        <f t="shared" si="13"/>
        <v>6360</v>
      </c>
      <c r="I93" s="80"/>
    </row>
    <row r="94" spans="1:9" s="81" customFormat="1" ht="12.75" customHeight="1" x14ac:dyDescent="0.2">
      <c r="A94" s="52">
        <v>61103</v>
      </c>
      <c r="B94" s="82" t="s">
        <v>76</v>
      </c>
      <c r="C94" s="83">
        <v>500</v>
      </c>
      <c r="D94" s="83">
        <v>0</v>
      </c>
      <c r="E94" s="17">
        <f t="shared" si="12"/>
        <v>500</v>
      </c>
      <c r="F94" s="17">
        <v>0</v>
      </c>
      <c r="G94" s="83">
        <v>0</v>
      </c>
      <c r="H94" s="19">
        <f t="shared" si="13"/>
        <v>500</v>
      </c>
      <c r="I94" s="80"/>
    </row>
    <row r="95" spans="1:9" s="81" customFormat="1" ht="12.75" customHeight="1" x14ac:dyDescent="0.2">
      <c r="A95" s="52">
        <v>61104</v>
      </c>
      <c r="B95" s="82" t="s">
        <v>77</v>
      </c>
      <c r="C95" s="83">
        <v>16000</v>
      </c>
      <c r="D95" s="83">
        <v>0</v>
      </c>
      <c r="E95" s="17">
        <f t="shared" si="12"/>
        <v>16000</v>
      </c>
      <c r="F95" s="17">
        <v>0</v>
      </c>
      <c r="G95" s="83">
        <v>0</v>
      </c>
      <c r="H95" s="19">
        <f t="shared" si="13"/>
        <v>16000</v>
      </c>
      <c r="I95" s="80"/>
    </row>
    <row r="96" spans="1:9" s="81" customFormat="1" ht="12.75" customHeight="1" x14ac:dyDescent="0.2">
      <c r="A96" s="52">
        <v>61105</v>
      </c>
      <c r="B96" s="82" t="s">
        <v>78</v>
      </c>
      <c r="C96" s="83">
        <v>0</v>
      </c>
      <c r="D96" s="83">
        <v>0</v>
      </c>
      <c r="E96" s="17">
        <f t="shared" si="12"/>
        <v>0</v>
      </c>
      <c r="F96" s="17">
        <v>0</v>
      </c>
      <c r="G96" s="83">
        <v>0</v>
      </c>
      <c r="H96" s="19">
        <f t="shared" si="13"/>
        <v>0</v>
      </c>
      <c r="I96" s="80"/>
    </row>
    <row r="97" spans="1:11" s="73" customFormat="1" ht="12.75" customHeight="1" x14ac:dyDescent="0.25">
      <c r="A97" s="20">
        <v>61108</v>
      </c>
      <c r="B97" s="21" t="s">
        <v>41</v>
      </c>
      <c r="C97" s="18">
        <v>1400</v>
      </c>
      <c r="D97" s="18">
        <v>0</v>
      </c>
      <c r="E97" s="17">
        <f t="shared" si="12"/>
        <v>1400</v>
      </c>
      <c r="F97" s="17">
        <v>0</v>
      </c>
      <c r="G97" s="18">
        <v>0</v>
      </c>
      <c r="H97" s="19">
        <f t="shared" si="13"/>
        <v>1400</v>
      </c>
      <c r="I97" s="72"/>
    </row>
    <row r="98" spans="1:11" s="73" customFormat="1" ht="12.75" customHeight="1" x14ac:dyDescent="0.25">
      <c r="A98" s="20">
        <v>61199</v>
      </c>
      <c r="B98" s="21" t="s">
        <v>79</v>
      </c>
      <c r="C98" s="18">
        <v>0</v>
      </c>
      <c r="D98" s="18">
        <v>0</v>
      </c>
      <c r="E98" s="17">
        <f t="shared" si="12"/>
        <v>0</v>
      </c>
      <c r="F98" s="17">
        <v>0</v>
      </c>
      <c r="G98" s="18">
        <v>0</v>
      </c>
      <c r="H98" s="54">
        <f t="shared" si="13"/>
        <v>0</v>
      </c>
      <c r="I98" s="72"/>
    </row>
    <row r="99" spans="1:11" s="73" customFormat="1" ht="13.5" customHeight="1" x14ac:dyDescent="0.25">
      <c r="A99" s="52"/>
      <c r="B99" s="23" t="s">
        <v>44</v>
      </c>
      <c r="C99" s="53">
        <f t="shared" ref="C99:G99" si="14">SUM(C92:C98)</f>
        <v>27320</v>
      </c>
      <c r="D99" s="53">
        <f t="shared" si="14"/>
        <v>0</v>
      </c>
      <c r="E99" s="53">
        <f t="shared" si="14"/>
        <v>27320</v>
      </c>
      <c r="F99" s="53">
        <f t="shared" si="14"/>
        <v>0</v>
      </c>
      <c r="G99" s="53">
        <f t="shared" si="14"/>
        <v>0</v>
      </c>
      <c r="H99" s="54">
        <f t="shared" si="13"/>
        <v>27320</v>
      </c>
      <c r="I99" s="72"/>
    </row>
    <row r="100" spans="1:11" s="73" customFormat="1" ht="12.75" customHeight="1" x14ac:dyDescent="0.25">
      <c r="A100" s="20">
        <v>61403</v>
      </c>
      <c r="B100" s="21" t="s">
        <v>80</v>
      </c>
      <c r="C100" s="18">
        <v>9235</v>
      </c>
      <c r="D100" s="18">
        <v>0</v>
      </c>
      <c r="E100" s="17">
        <f t="shared" si="12"/>
        <v>9235</v>
      </c>
      <c r="F100" s="18">
        <v>0</v>
      </c>
      <c r="G100" s="18">
        <v>0</v>
      </c>
      <c r="H100" s="19">
        <f t="shared" si="13"/>
        <v>9235</v>
      </c>
      <c r="I100" s="72"/>
    </row>
    <row r="101" spans="1:11" s="73" customFormat="1" ht="12.75" customHeight="1" x14ac:dyDescent="0.25">
      <c r="A101" s="55"/>
      <c r="B101" s="56" t="s">
        <v>44</v>
      </c>
      <c r="C101" s="57">
        <f>SUM(C100)</f>
        <v>9235</v>
      </c>
      <c r="D101" s="57">
        <f>SUM(D100)</f>
        <v>0</v>
      </c>
      <c r="E101" s="57">
        <f>SUM(E100)</f>
        <v>9235</v>
      </c>
      <c r="F101" s="84">
        <f>SUM(F100)</f>
        <v>0</v>
      </c>
      <c r="G101" s="84">
        <f>SUM(G100)</f>
        <v>0</v>
      </c>
      <c r="H101" s="58">
        <f t="shared" si="13"/>
        <v>9235</v>
      </c>
      <c r="I101" s="72"/>
    </row>
    <row r="102" spans="1:11" s="73" customFormat="1" ht="14.25" customHeight="1" thickBot="1" x14ac:dyDescent="0.3">
      <c r="A102" s="56"/>
      <c r="B102" s="56" t="s">
        <v>25</v>
      </c>
      <c r="C102" s="57">
        <f>+C99+C101</f>
        <v>36555</v>
      </c>
      <c r="D102" s="57">
        <f>+D99+D101</f>
        <v>0</v>
      </c>
      <c r="E102" s="85">
        <f>+E101+E99</f>
        <v>36555</v>
      </c>
      <c r="F102" s="86">
        <f>+F101+F99</f>
        <v>0</v>
      </c>
      <c r="G102" s="87">
        <f>SUM(G101+G99)</f>
        <v>0</v>
      </c>
      <c r="H102" s="85">
        <f t="shared" si="13"/>
        <v>36555</v>
      </c>
      <c r="I102" s="72"/>
    </row>
    <row r="103" spans="1:11" ht="15" customHeight="1" thickBot="1" x14ac:dyDescent="0.3">
      <c r="A103" s="59"/>
      <c r="B103" s="35" t="s">
        <v>81</v>
      </c>
      <c r="C103" s="88">
        <f>+C102+C86+C80+C73+C24</f>
        <v>12421418</v>
      </c>
      <c r="D103" s="36">
        <f>+D102+D86+D80+D73+D24</f>
        <v>0</v>
      </c>
      <c r="E103" s="60">
        <f>+E24+E73+E80+E102+E86</f>
        <v>12421418</v>
      </c>
      <c r="F103" s="61">
        <f>+F24+F73+F80+F102+F86</f>
        <v>1723500.91</v>
      </c>
      <c r="G103" s="62">
        <f>+G24+G73+G80+G86+G102</f>
        <v>0</v>
      </c>
      <c r="H103" s="63">
        <f t="shared" si="13"/>
        <v>10697917.09</v>
      </c>
      <c r="I103" s="67"/>
      <c r="J103" s="30"/>
      <c r="K103" s="30"/>
    </row>
    <row r="104" spans="1:11" ht="12.75" customHeight="1" x14ac:dyDescent="0.25">
      <c r="C104" s="89"/>
      <c r="D104" s="89"/>
      <c r="E104" s="89"/>
      <c r="F104" s="89"/>
      <c r="G104" s="89"/>
      <c r="H104" s="67"/>
      <c r="I104" s="67"/>
      <c r="J104" s="30"/>
    </row>
    <row r="105" spans="1:11" ht="12.75" customHeight="1" x14ac:dyDescent="0.25">
      <c r="C105" s="89"/>
      <c r="D105" s="89"/>
      <c r="E105" s="89"/>
      <c r="F105" s="89"/>
      <c r="G105" s="89"/>
      <c r="H105" s="67"/>
      <c r="I105" s="67"/>
    </row>
    <row r="106" spans="1:11" ht="12.75" customHeight="1" x14ac:dyDescent="0.25">
      <c r="C106" s="89"/>
      <c r="D106" s="89"/>
      <c r="E106" s="89"/>
      <c r="F106" s="89"/>
      <c r="G106" s="65"/>
      <c r="H106" s="67"/>
      <c r="I106" s="67"/>
    </row>
    <row r="107" spans="1:11" ht="12.75" customHeight="1" x14ac:dyDescent="0.25">
      <c r="C107" s="89"/>
      <c r="D107" s="89"/>
      <c r="E107" s="89"/>
      <c r="F107" s="89"/>
      <c r="H107" s="90"/>
      <c r="I107" s="67"/>
    </row>
    <row r="108" spans="1:11" ht="12.75" customHeight="1" x14ac:dyDescent="0.25">
      <c r="C108" s="89"/>
      <c r="D108" s="89"/>
      <c r="E108" s="89"/>
      <c r="F108" s="89"/>
      <c r="H108" s="67"/>
      <c r="I108" s="67"/>
    </row>
    <row r="109" spans="1:11" ht="12.75" customHeight="1" x14ac:dyDescent="0.25">
      <c r="C109" s="89"/>
      <c r="D109" s="89"/>
      <c r="E109" s="89"/>
      <c r="F109" s="89"/>
      <c r="G109" s="89"/>
      <c r="H109" s="67"/>
      <c r="I109" s="67"/>
    </row>
    <row r="110" spans="1:11" ht="12.75" customHeight="1" x14ac:dyDescent="0.25">
      <c r="C110" s="89"/>
      <c r="D110" s="89"/>
      <c r="E110" s="89"/>
      <c r="F110" s="89"/>
      <c r="G110" s="89"/>
      <c r="H110" s="67"/>
      <c r="I110" s="67"/>
    </row>
    <row r="111" spans="1:11" ht="12.75" customHeight="1" x14ac:dyDescent="0.25">
      <c r="C111" s="89"/>
      <c r="D111" s="89"/>
      <c r="E111" s="89"/>
      <c r="F111" s="89"/>
      <c r="G111" s="89"/>
      <c r="J111" s="67"/>
    </row>
    <row r="112" spans="1:11" ht="12.75" customHeight="1" x14ac:dyDescent="0.25">
      <c r="C112" s="89"/>
      <c r="D112" s="89"/>
      <c r="E112" s="89"/>
      <c r="F112" s="89"/>
      <c r="G112" s="89"/>
    </row>
    <row r="113" spans="3:8" ht="12.75" customHeight="1" x14ac:dyDescent="0.25">
      <c r="C113" s="91"/>
      <c r="D113" s="91"/>
      <c r="E113" s="91"/>
      <c r="F113" s="91"/>
      <c r="G113" s="91"/>
      <c r="H113" s="91"/>
    </row>
    <row r="114" spans="3:8" ht="12.75" customHeight="1" x14ac:dyDescent="0.25">
      <c r="C114" s="92"/>
      <c r="D114" s="92"/>
      <c r="E114" s="92"/>
      <c r="F114" s="92"/>
      <c r="G114" s="92"/>
      <c r="H114" s="92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2022-02-07T21:25:21Z</dcterms:modified>
</cp:coreProperties>
</file>